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1A13AB7-3637-4D5C-A31F-A562FEC0661E}" xr6:coauthVersionLast="36" xr6:coauthVersionMax="47" xr10:uidLastSave="{00000000-0000-0000-0000-000000000000}"/>
  <bookViews>
    <workbookView xWindow="0" yWindow="0" windowWidth="23040" windowHeight="9300" xr2:uid="{00000000-000D-0000-FFFF-FFFF00000000}"/>
  </bookViews>
  <sheets>
    <sheet name="2024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4" l="1"/>
  <c r="I23" i="4"/>
  <c r="F23" i="4"/>
  <c r="H19" i="4" s="1"/>
  <c r="D23" i="4"/>
  <c r="E18" i="4" s="1"/>
  <c r="B23" i="4"/>
  <c r="G22" i="4"/>
  <c r="G21" i="4"/>
  <c r="G20" i="4"/>
  <c r="E20" i="4"/>
  <c r="G19" i="4"/>
  <c r="G18" i="4"/>
  <c r="G17" i="4"/>
  <c r="E17" i="4"/>
  <c r="G16" i="4"/>
  <c r="K11" i="4"/>
  <c r="J11" i="4"/>
  <c r="G11" i="4"/>
  <c r="I8" i="4" s="1"/>
  <c r="E11" i="4"/>
  <c r="F9" i="4" s="1"/>
  <c r="C11" i="4"/>
  <c r="B11" i="4"/>
  <c r="H10" i="4"/>
  <c r="H9" i="4"/>
  <c r="H8" i="4"/>
  <c r="H7" i="4"/>
  <c r="H6" i="4"/>
  <c r="I10" i="4" l="1"/>
  <c r="I9" i="4"/>
  <c r="F10" i="4"/>
  <c r="H23" i="4"/>
  <c r="H18" i="4"/>
  <c r="C23" i="4"/>
  <c r="E19" i="4"/>
  <c r="E21" i="4"/>
  <c r="G23" i="4"/>
  <c r="I6" i="4"/>
  <c r="F11" i="4"/>
  <c r="H20" i="4"/>
  <c r="F6" i="4"/>
  <c r="I11" i="4"/>
  <c r="H21" i="4"/>
  <c r="E22" i="4"/>
  <c r="F7" i="4"/>
  <c r="E16" i="4"/>
  <c r="H22" i="4"/>
  <c r="I7" i="4"/>
  <c r="F8" i="4"/>
  <c r="H16" i="4"/>
  <c r="H11" i="4"/>
  <c r="E23" i="4"/>
  <c r="H17" i="4"/>
</calcChain>
</file>

<file path=xl/sharedStrings.xml><?xml version="1.0" encoding="utf-8"?>
<sst xmlns="http://schemas.openxmlformats.org/spreadsheetml/2006/main" count="38" uniqueCount="34">
  <si>
    <t>Económica - Capítulo</t>
  </si>
  <si>
    <t>Previsiones Iniciales</t>
  </si>
  <si>
    <t>Modif Previs Aumento</t>
  </si>
  <si>
    <t>Modif Previs Disminución</t>
  </si>
  <si>
    <t>Previsiones Definitivas</t>
  </si>
  <si>
    <t>Derechos Recon Netos</t>
  </si>
  <si>
    <t>Recaudación Neta</t>
  </si>
  <si>
    <t>Pend Cobro</t>
  </si>
  <si>
    <t>3 - TASAS, PRECIOS PÚBLICOS Y OTROS INGRESOS</t>
  </si>
  <si>
    <t>4 - TRANSFERENCIAS CORRIENTES</t>
  </si>
  <si>
    <t>5 - INGRESOS PATRIMONIALES</t>
  </si>
  <si>
    <t>7 - TRANSFERENCIAS DE CAPITAL</t>
  </si>
  <si>
    <t>8 - ACTIVOS FINANCIEROS</t>
  </si>
  <si>
    <t>Suma Total</t>
  </si>
  <si>
    <t>% capítulo sobre total presupuesto</t>
  </si>
  <si>
    <t xml:space="preserve">% derechos sobre presupuesto capitulo </t>
  </si>
  <si>
    <t xml:space="preserve">% derechos capítulo sobre total </t>
  </si>
  <si>
    <t>Presupuestos de Ingresos</t>
  </si>
  <si>
    <t>Presupuestos de Gastos</t>
  </si>
  <si>
    <t xml:space="preserve"> Total</t>
  </si>
  <si>
    <t>Crédito Inicial</t>
  </si>
  <si>
    <t>Crédito Total</t>
  </si>
  <si>
    <t>Modificaciones de crédito</t>
  </si>
  <si>
    <t>Obligaciones reconocidas</t>
  </si>
  <si>
    <t>Pagos Netos</t>
  </si>
  <si>
    <t>Pendiente de Pago</t>
  </si>
  <si>
    <t>1 - GASTOS DE PERSONAL</t>
  </si>
  <si>
    <t>2 - GASTOS CORRIENTES</t>
  </si>
  <si>
    <t>3 - GASTOS FINANCIEROS</t>
  </si>
  <si>
    <t>6 - INVERSIONES REALES</t>
  </si>
  <si>
    <t>9 - PASIVOS FINANCIEROS</t>
  </si>
  <si>
    <t>%obligac sobre crédito capit</t>
  </si>
  <si>
    <t>% oblig capítulo sobre total</t>
  </si>
  <si>
    <t>Ejecución del Presupuesto de Ingresos y Gastos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</si>
</sst>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0"/>
      <color theme="1"/>
      <name val="Calibri"/>
    </font>
    <font>
      <sz val="11"/>
      <color theme="1"/>
      <name val="Calibri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6"/>
      <color rgb="FFFFFFFF"/>
      <name val="Calibri"/>
      <family val="2"/>
      <scheme val="minor"/>
    </font>
    <font>
      <sz val="12"/>
      <color rgb="FFFFFFFF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3A70"/>
        <bgColor rgb="FF000000"/>
      </patternFill>
    </fill>
  </fills>
  <borders count="9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979991"/>
      </left>
      <right/>
      <top style="medium">
        <color indexed="64"/>
      </top>
      <bottom style="medium">
        <color indexed="64"/>
      </bottom>
      <diagonal/>
    </border>
    <border>
      <left style="thin">
        <color rgb="FF97999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8" fillId="0" borderId="0"/>
  </cellStyleXfs>
  <cellXfs count="38">
    <xf numFmtId="0" fontId="0" fillId="0" borderId="0" xfId="0"/>
    <xf numFmtId="0" fontId="5" fillId="2" borderId="2" xfId="0" applyFont="1" applyFill="1" applyBorder="1" applyAlignment="1">
      <alignment horizontal="left" vertical="top" wrapText="1"/>
    </xf>
    <xf numFmtId="4" fontId="5" fillId="3" borderId="2" xfId="0" applyNumberFormat="1" applyFont="1" applyFill="1" applyBorder="1" applyAlignment="1">
      <alignment horizontal="right" vertical="top" wrapText="1"/>
    </xf>
    <xf numFmtId="10" fontId="5" fillId="3" borderId="2" xfId="1" applyNumberFormat="1" applyFont="1" applyFill="1" applyBorder="1" applyAlignment="1">
      <alignment horizontal="right" vertical="top" wrapText="1"/>
    </xf>
    <xf numFmtId="10" fontId="5" fillId="3" borderId="2" xfId="0" applyNumberFormat="1" applyFont="1" applyFill="1" applyBorder="1" applyAlignment="1">
      <alignment horizontal="right" vertical="top" wrapText="1"/>
    </xf>
    <xf numFmtId="4" fontId="5" fillId="3" borderId="3" xfId="0" applyNumberFormat="1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left" vertical="top"/>
    </xf>
    <xf numFmtId="4" fontId="5" fillId="3" borderId="2" xfId="0" applyNumberFormat="1" applyFont="1" applyFill="1" applyBorder="1" applyAlignment="1">
      <alignment horizontal="right" vertical="top"/>
    </xf>
    <xf numFmtId="10" fontId="5" fillId="3" borderId="2" xfId="1" applyNumberFormat="1" applyFont="1" applyFill="1" applyBorder="1" applyAlignment="1">
      <alignment horizontal="right" vertical="top"/>
    </xf>
    <xf numFmtId="10" fontId="5" fillId="3" borderId="2" xfId="0" applyNumberFormat="1" applyFont="1" applyFill="1" applyBorder="1" applyAlignment="1">
      <alignment horizontal="right" vertical="top"/>
    </xf>
    <xf numFmtId="4" fontId="5" fillId="3" borderId="3" xfId="0" applyNumberFormat="1" applyFont="1" applyFill="1" applyBorder="1" applyAlignment="1">
      <alignment horizontal="right" vertical="top"/>
    </xf>
    <xf numFmtId="0" fontId="0" fillId="0" borderId="0" xfId="0" applyAlignment="1">
      <alignment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/>
    <xf numFmtId="0" fontId="7" fillId="5" borderId="4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/>
    </xf>
    <xf numFmtId="4" fontId="5" fillId="3" borderId="1" xfId="0" applyNumberFormat="1" applyFont="1" applyFill="1" applyBorder="1" applyAlignment="1">
      <alignment horizontal="right" vertical="top"/>
    </xf>
    <xf numFmtId="10" fontId="5" fillId="3" borderId="1" xfId="1" applyNumberFormat="1" applyFont="1" applyFill="1" applyBorder="1" applyAlignment="1">
      <alignment horizontal="right" vertical="top"/>
    </xf>
    <xf numFmtId="10" fontId="5" fillId="3" borderId="1" xfId="0" applyNumberFormat="1" applyFont="1" applyFill="1" applyBorder="1" applyAlignment="1">
      <alignment horizontal="right" vertical="top"/>
    </xf>
    <xf numFmtId="4" fontId="5" fillId="3" borderId="5" xfId="0" applyNumberFormat="1" applyFont="1" applyFill="1" applyBorder="1" applyAlignment="1">
      <alignment horizontal="right" vertical="top"/>
    </xf>
    <xf numFmtId="0" fontId="4" fillId="4" borderId="6" xfId="0" applyFont="1" applyFill="1" applyBorder="1" applyAlignment="1">
      <alignment horizontal="left" vertical="top" wrapText="1"/>
    </xf>
    <xf numFmtId="4" fontId="4" fillId="4" borderId="7" xfId="0" applyNumberFormat="1" applyFont="1" applyFill="1" applyBorder="1" applyAlignment="1">
      <alignment horizontal="right" vertical="top" wrapText="1"/>
    </xf>
    <xf numFmtId="10" fontId="4" fillId="4" borderId="7" xfId="1" applyNumberFormat="1" applyFont="1" applyFill="1" applyBorder="1" applyAlignment="1">
      <alignment horizontal="right" vertical="top" wrapText="1"/>
    </xf>
    <xf numFmtId="10" fontId="5" fillId="4" borderId="7" xfId="1" applyNumberFormat="1" applyFont="1" applyFill="1" applyBorder="1" applyAlignment="1">
      <alignment horizontal="right" vertical="top" wrapText="1"/>
    </xf>
    <xf numFmtId="10" fontId="4" fillId="4" borderId="7" xfId="0" applyNumberFormat="1" applyFont="1" applyFill="1" applyBorder="1" applyAlignment="1">
      <alignment horizontal="right" vertical="top" wrapText="1"/>
    </xf>
    <xf numFmtId="4" fontId="4" fillId="4" borderId="8" xfId="0" applyNumberFormat="1" applyFont="1" applyFill="1" applyBorder="1" applyAlignment="1">
      <alignment horizontal="right" vertical="top" wrapText="1"/>
    </xf>
    <xf numFmtId="0" fontId="5" fillId="2" borderId="1" xfId="0" applyFont="1" applyFill="1" applyBorder="1" applyAlignment="1">
      <alignment horizontal="left" vertical="top" wrapText="1"/>
    </xf>
    <xf numFmtId="4" fontId="5" fillId="3" borderId="1" xfId="0" applyNumberFormat="1" applyFont="1" applyFill="1" applyBorder="1" applyAlignment="1">
      <alignment horizontal="right" vertical="top" wrapText="1"/>
    </xf>
    <xf numFmtId="10" fontId="5" fillId="3" borderId="1" xfId="1" applyNumberFormat="1" applyFont="1" applyFill="1" applyBorder="1" applyAlignment="1">
      <alignment horizontal="right" vertical="top" wrapText="1"/>
    </xf>
    <xf numFmtId="10" fontId="5" fillId="3" borderId="1" xfId="0" applyNumberFormat="1" applyFont="1" applyFill="1" applyBorder="1" applyAlignment="1">
      <alignment horizontal="right" vertical="top" wrapText="1"/>
    </xf>
    <xf numFmtId="4" fontId="5" fillId="3" borderId="5" xfId="0" applyNumberFormat="1" applyFont="1" applyFill="1" applyBorder="1" applyAlignment="1">
      <alignment horizontal="right" vertical="top" wrapText="1"/>
    </xf>
    <xf numFmtId="0" fontId="2" fillId="0" borderId="0" xfId="0" applyFont="1" applyAlignment="1">
      <alignment horizontal="center" vertical="center" wrapText="1"/>
    </xf>
    <xf numFmtId="0" fontId="7" fillId="5" borderId="4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center" vertical="center"/>
    </xf>
  </cellXfs>
  <cellStyles count="3">
    <cellStyle name="Normal" xfId="0" builtinId="0"/>
    <cellStyle name="Normal 2" xfId="2" xr:uid="{00000000-0005-0000-0000-000001000000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3107B-6F76-4E81-A08D-55EBB8C44F97}">
  <dimension ref="A1:K24"/>
  <sheetViews>
    <sheetView showGridLines="0" tabSelected="1" workbookViewId="0">
      <selection activeCell="A2" sqref="A2:K2"/>
    </sheetView>
  </sheetViews>
  <sheetFormatPr baseColWidth="10" defaultColWidth="9.109375" defaultRowHeight="14.4" x14ac:dyDescent="0.3"/>
  <cols>
    <col min="1" max="1" width="42.44140625" customWidth="1"/>
    <col min="2" max="2" width="19.6640625" customWidth="1"/>
    <col min="3" max="3" width="15.109375" customWidth="1"/>
    <col min="4" max="4" width="13.88671875" customWidth="1"/>
    <col min="5" max="5" width="18" customWidth="1"/>
    <col min="6" max="6" width="13.5546875" customWidth="1"/>
    <col min="7" max="7" width="16.6640625" customWidth="1"/>
    <col min="8" max="9" width="18.88671875" customWidth="1"/>
    <col min="10" max="10" width="13.5546875" bestFit="1" customWidth="1"/>
    <col min="11" max="11" width="11.88671875" customWidth="1"/>
    <col min="12" max="12" width="10.109375" customWidth="1"/>
    <col min="13" max="13" width="5.44140625" customWidth="1"/>
  </cols>
  <sheetData>
    <row r="1" spans="1:11" x14ac:dyDescent="0.3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1" x14ac:dyDescent="0.3">
      <c r="A2" s="37" t="s">
        <v>33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 s="16" customFormat="1" ht="15.75" customHeight="1" x14ac:dyDescent="0.3">
      <c r="A4" s="36" t="s">
        <v>17</v>
      </c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1" ht="41.4" x14ac:dyDescent="0.3">
      <c r="A5" s="12" t="s">
        <v>0</v>
      </c>
      <c r="B5" s="13" t="s">
        <v>1</v>
      </c>
      <c r="C5" s="13" t="s">
        <v>2</v>
      </c>
      <c r="D5" s="13" t="s">
        <v>3</v>
      </c>
      <c r="E5" s="13" t="s">
        <v>4</v>
      </c>
      <c r="F5" s="13" t="s">
        <v>14</v>
      </c>
      <c r="G5" s="13" t="s">
        <v>5</v>
      </c>
      <c r="H5" s="13" t="s">
        <v>15</v>
      </c>
      <c r="I5" s="13" t="s">
        <v>16</v>
      </c>
      <c r="J5" s="13" t="s">
        <v>6</v>
      </c>
      <c r="K5" s="14" t="s">
        <v>7</v>
      </c>
    </row>
    <row r="6" spans="1:11" x14ac:dyDescent="0.3">
      <c r="A6" s="6" t="s">
        <v>8</v>
      </c>
      <c r="B6" s="7">
        <v>17639000</v>
      </c>
      <c r="C6" s="7">
        <v>0</v>
      </c>
      <c r="D6" s="7">
        <v>0</v>
      </c>
      <c r="E6" s="7">
        <v>17639000</v>
      </c>
      <c r="F6" s="8">
        <f>E6/E11</f>
        <v>0.11267943050650635</v>
      </c>
      <c r="G6" s="7">
        <v>17275395.379999999</v>
      </c>
      <c r="H6" s="8">
        <f>G6/E6</f>
        <v>0.97938632462157715</v>
      </c>
      <c r="I6" s="9">
        <f>G6/G11</f>
        <v>0.14533298314699197</v>
      </c>
      <c r="J6" s="7">
        <v>16752976.539999999</v>
      </c>
      <c r="K6" s="10">
        <v>522418.84</v>
      </c>
    </row>
    <row r="7" spans="1:11" x14ac:dyDescent="0.3">
      <c r="A7" s="6" t="s">
        <v>9</v>
      </c>
      <c r="B7" s="7">
        <v>79053500</v>
      </c>
      <c r="C7" s="7">
        <v>848595</v>
      </c>
      <c r="D7" s="7">
        <v>0</v>
      </c>
      <c r="E7" s="7">
        <v>79902095</v>
      </c>
      <c r="F7" s="8">
        <f>E7/E11</f>
        <v>0.51042137087571682</v>
      </c>
      <c r="G7" s="7">
        <v>83455423.900000006</v>
      </c>
      <c r="H7" s="8">
        <f t="shared" ref="H7:H11" si="0">G7/E7</f>
        <v>1.0444710354590829</v>
      </c>
      <c r="I7" s="9">
        <f>G7/G11</f>
        <v>0.70208672209178535</v>
      </c>
      <c r="J7" s="7">
        <v>83410535.579999998</v>
      </c>
      <c r="K7" s="10">
        <v>44888.32</v>
      </c>
    </row>
    <row r="8" spans="1:11" x14ac:dyDescent="0.3">
      <c r="A8" s="6" t="s">
        <v>10</v>
      </c>
      <c r="B8" s="7">
        <v>906000</v>
      </c>
      <c r="C8" s="7">
        <v>0</v>
      </c>
      <c r="D8" s="7">
        <v>0</v>
      </c>
      <c r="E8" s="7">
        <v>906000</v>
      </c>
      <c r="F8" s="8">
        <f>E8/E11</f>
        <v>5.787604968472972E-3</v>
      </c>
      <c r="G8" s="7">
        <v>1248905.28</v>
      </c>
      <c r="H8" s="8">
        <f t="shared" si="0"/>
        <v>1.3784826490066227</v>
      </c>
      <c r="I8" s="9">
        <f>G8/G11</f>
        <v>1.0506684565990484E-2</v>
      </c>
      <c r="J8" s="7">
        <v>1197730.1499999999</v>
      </c>
      <c r="K8" s="10">
        <v>51175.13</v>
      </c>
    </row>
    <row r="9" spans="1:11" x14ac:dyDescent="0.3">
      <c r="A9" s="6" t="s">
        <v>11</v>
      </c>
      <c r="B9" s="7">
        <v>12356000</v>
      </c>
      <c r="C9" s="7">
        <v>0</v>
      </c>
      <c r="D9" s="7">
        <v>0</v>
      </c>
      <c r="E9" s="7">
        <v>12356000</v>
      </c>
      <c r="F9" s="8">
        <f>E9/E11</f>
        <v>7.893117769365568E-2</v>
      </c>
      <c r="G9" s="7">
        <v>12800444.59</v>
      </c>
      <c r="H9" s="8">
        <f t="shared" si="0"/>
        <v>1.0359699409193914</v>
      </c>
      <c r="I9" s="9">
        <f>G9/G11</f>
        <v>0.10768649613809735</v>
      </c>
      <c r="J9" s="7">
        <v>12800444.59</v>
      </c>
      <c r="K9" s="10">
        <v>0</v>
      </c>
    </row>
    <row r="10" spans="1:11" ht="15" thickBot="1" x14ac:dyDescent="0.35">
      <c r="A10" s="19" t="s">
        <v>12</v>
      </c>
      <c r="B10" s="20">
        <v>27695353</v>
      </c>
      <c r="C10" s="20">
        <v>18042989.25</v>
      </c>
      <c r="D10" s="20">
        <v>0</v>
      </c>
      <c r="E10" s="20">
        <v>45738342.25</v>
      </c>
      <c r="F10" s="21">
        <f>E10/E11</f>
        <v>0.2921804159556482</v>
      </c>
      <c r="G10" s="20">
        <v>4087516.67</v>
      </c>
      <c r="H10" s="21">
        <f t="shared" si="0"/>
        <v>8.9367398749568797E-2</v>
      </c>
      <c r="I10" s="22">
        <f>G10/G11</f>
        <v>3.4387114057134759E-2</v>
      </c>
      <c r="J10" s="20">
        <v>4087516.67</v>
      </c>
      <c r="K10" s="23">
        <v>0</v>
      </c>
    </row>
    <row r="11" spans="1:11" ht="15" thickBot="1" x14ac:dyDescent="0.35">
      <c r="A11" s="24" t="s">
        <v>19</v>
      </c>
      <c r="B11" s="25">
        <f>SUM(B6:B10)</f>
        <v>137649853</v>
      </c>
      <c r="C11" s="25">
        <f>SUM(C6:C10)</f>
        <v>18891584.25</v>
      </c>
      <c r="D11" s="25">
        <v>0</v>
      </c>
      <c r="E11" s="25">
        <f>SUM(E6:E10)</f>
        <v>156541437.25</v>
      </c>
      <c r="F11" s="26">
        <f>E11/E11</f>
        <v>1</v>
      </c>
      <c r="G11" s="25">
        <f>SUM(G6:G10)</f>
        <v>118867685.82000001</v>
      </c>
      <c r="H11" s="27">
        <f t="shared" si="0"/>
        <v>0.75933687532308647</v>
      </c>
      <c r="I11" s="28">
        <f>G11/G11</f>
        <v>1</v>
      </c>
      <c r="J11" s="25">
        <f>SUM(J6:J10)</f>
        <v>118249203.53000002</v>
      </c>
      <c r="K11" s="29">
        <f>SUM(K6:K10)</f>
        <v>618482.29</v>
      </c>
    </row>
    <row r="12" spans="1:1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4" spans="1:11" ht="15.75" customHeight="1" x14ac:dyDescent="0.3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</row>
    <row r="15" spans="1:11" ht="27.6" x14ac:dyDescent="0.3">
      <c r="A15" s="12" t="s">
        <v>0</v>
      </c>
      <c r="B15" s="13" t="s">
        <v>20</v>
      </c>
      <c r="C15" s="13" t="s">
        <v>22</v>
      </c>
      <c r="D15" s="13" t="s">
        <v>21</v>
      </c>
      <c r="E15" s="13" t="s">
        <v>14</v>
      </c>
      <c r="F15" s="13" t="s">
        <v>23</v>
      </c>
      <c r="G15" s="13" t="s">
        <v>31</v>
      </c>
      <c r="H15" s="13" t="s">
        <v>32</v>
      </c>
      <c r="I15" s="13" t="s">
        <v>24</v>
      </c>
      <c r="J15" s="13" t="s">
        <v>25</v>
      </c>
    </row>
    <row r="16" spans="1:11" x14ac:dyDescent="0.3">
      <c r="A16" s="1" t="s">
        <v>26</v>
      </c>
      <c r="B16" s="2">
        <v>75052008</v>
      </c>
      <c r="C16" s="2">
        <v>1572432</v>
      </c>
      <c r="D16" s="2">
        <v>76624440</v>
      </c>
      <c r="E16" s="3">
        <f>D16/D23</f>
        <v>0.48948343228527502</v>
      </c>
      <c r="F16" s="2">
        <v>76465272.549999997</v>
      </c>
      <c r="G16" s="4">
        <f>F16/D16</f>
        <v>0.99792275871771452</v>
      </c>
      <c r="H16" s="3">
        <f>F16/F23</f>
        <v>0.6058231281758526</v>
      </c>
      <c r="I16" s="2">
        <v>75497656.790000007</v>
      </c>
      <c r="J16" s="5">
        <v>967615.76</v>
      </c>
    </row>
    <row r="17" spans="1:10" x14ac:dyDescent="0.3">
      <c r="A17" s="1" t="s">
        <v>27</v>
      </c>
      <c r="B17" s="2">
        <v>21088856</v>
      </c>
      <c r="C17" s="2">
        <v>448723.62000000104</v>
      </c>
      <c r="D17" s="2">
        <v>21537579.620000001</v>
      </c>
      <c r="E17" s="3">
        <f>D17/D23</f>
        <v>0.13758388831964044</v>
      </c>
      <c r="F17" s="2">
        <v>16900424.66</v>
      </c>
      <c r="G17" s="4">
        <f t="shared" ref="G17:G22" si="1">F17/D17</f>
        <v>0.78469470377748973</v>
      </c>
      <c r="H17" s="3">
        <f>F17/F23</f>
        <v>0.13389958334780722</v>
      </c>
      <c r="I17" s="2">
        <v>15201611.630000001</v>
      </c>
      <c r="J17" s="5">
        <v>1698813.03</v>
      </c>
    </row>
    <row r="18" spans="1:10" x14ac:dyDescent="0.3">
      <c r="A18" s="1" t="s">
        <v>28</v>
      </c>
      <c r="B18" s="2">
        <v>50250</v>
      </c>
      <c r="C18" s="2">
        <v>18.620000000002619</v>
      </c>
      <c r="D18" s="2">
        <v>50268.62</v>
      </c>
      <c r="E18" s="3">
        <f>D18/D23</f>
        <v>3.2112021508860908E-4</v>
      </c>
      <c r="F18" s="2">
        <v>31749.85</v>
      </c>
      <c r="G18" s="4">
        <f t="shared" si="1"/>
        <v>0.63160377189586658</v>
      </c>
      <c r="H18" s="3">
        <f>F18/F23</f>
        <v>2.5154940020041941E-4</v>
      </c>
      <c r="I18" s="2">
        <v>28630.73</v>
      </c>
      <c r="J18" s="5">
        <v>3119.12</v>
      </c>
    </row>
    <row r="19" spans="1:10" x14ac:dyDescent="0.3">
      <c r="A19" s="1" t="s">
        <v>9</v>
      </c>
      <c r="B19" s="2">
        <v>4622500</v>
      </c>
      <c r="C19" s="2">
        <v>-53000</v>
      </c>
      <c r="D19" s="2">
        <v>4569500</v>
      </c>
      <c r="E19" s="3">
        <f>D19/D23</f>
        <v>2.9190354198054356E-2</v>
      </c>
      <c r="F19" s="2">
        <v>4096020.12</v>
      </c>
      <c r="G19" s="4">
        <f t="shared" si="1"/>
        <v>0.89638256264361527</v>
      </c>
      <c r="H19" s="3">
        <f>F19/F23</f>
        <v>3.2452166054165607E-2</v>
      </c>
      <c r="I19" s="2">
        <v>3565992.91</v>
      </c>
      <c r="J19" s="5">
        <v>530027.21</v>
      </c>
    </row>
    <row r="20" spans="1:10" x14ac:dyDescent="0.3">
      <c r="A20" s="1" t="s">
        <v>29</v>
      </c>
      <c r="B20" s="2">
        <v>36578000</v>
      </c>
      <c r="C20" s="2">
        <v>16819230.560000002</v>
      </c>
      <c r="D20" s="2">
        <v>53397230.560000002</v>
      </c>
      <c r="E20" s="3">
        <f>D20/D23</f>
        <v>0.34110604513438503</v>
      </c>
      <c r="F20" s="2">
        <v>28403002.98</v>
      </c>
      <c r="G20" s="4">
        <f t="shared" si="1"/>
        <v>0.53191902804930791</v>
      </c>
      <c r="H20" s="3">
        <f>F20/F23</f>
        <v>0.22503282262781479</v>
      </c>
      <c r="I20" s="2">
        <v>27026238.109999999</v>
      </c>
      <c r="J20" s="5">
        <v>1376764.87</v>
      </c>
    </row>
    <row r="21" spans="1:10" x14ac:dyDescent="0.3">
      <c r="A21" s="1" t="s">
        <v>12</v>
      </c>
      <c r="B21" s="2">
        <v>110000</v>
      </c>
      <c r="C21" s="2">
        <v>100000</v>
      </c>
      <c r="D21" s="2">
        <v>210000</v>
      </c>
      <c r="E21" s="3">
        <f>D21/D23</f>
        <v>1.34149784037453E-3</v>
      </c>
      <c r="F21" s="2">
        <v>172700</v>
      </c>
      <c r="G21" s="4">
        <f t="shared" si="1"/>
        <v>0.82238095238095243</v>
      </c>
      <c r="H21" s="3">
        <f>F21/F23</f>
        <v>1.3682767450747778E-3</v>
      </c>
      <c r="I21" s="2">
        <v>172700</v>
      </c>
      <c r="J21" s="5">
        <v>0</v>
      </c>
    </row>
    <row r="22" spans="1:10" ht="15" thickBot="1" x14ac:dyDescent="0.35">
      <c r="A22" s="30" t="s">
        <v>30</v>
      </c>
      <c r="B22" s="31">
        <v>148239</v>
      </c>
      <c r="C22" s="2">
        <v>4179.4500000000116</v>
      </c>
      <c r="D22" s="31">
        <v>152418.45000000001</v>
      </c>
      <c r="E22" s="32">
        <f>D22/D23</f>
        <v>9.7366200718206335E-4</v>
      </c>
      <c r="F22" s="31">
        <v>147986.29</v>
      </c>
      <c r="G22" s="33">
        <f t="shared" si="1"/>
        <v>0.9709211056797914</v>
      </c>
      <c r="H22" s="32">
        <f>F22/F23</f>
        <v>1.1724736490844941E-3</v>
      </c>
      <c r="I22" s="31">
        <v>147986.29</v>
      </c>
      <c r="J22" s="34">
        <v>0</v>
      </c>
    </row>
    <row r="23" spans="1:10" ht="15" thickBot="1" x14ac:dyDescent="0.35">
      <c r="A23" s="24" t="s">
        <v>13</v>
      </c>
      <c r="B23" s="25">
        <f>SUM(B16:B22)</f>
        <v>137649853</v>
      </c>
      <c r="C23" s="25">
        <f>SUM(C16:C22)</f>
        <v>18891584.250000004</v>
      </c>
      <c r="D23" s="25">
        <f>SUM(D16:D22)</f>
        <v>156541437.25</v>
      </c>
      <c r="E23" s="26">
        <f>D23/D23</f>
        <v>1</v>
      </c>
      <c r="F23" s="25">
        <f>SUM(F16:F22)</f>
        <v>126217156.45</v>
      </c>
      <c r="G23" s="28">
        <f>F23/D23</f>
        <v>0.80628591807566274</v>
      </c>
      <c r="H23" s="28">
        <f>F23/F23</f>
        <v>1</v>
      </c>
      <c r="I23" s="25">
        <f>SUM(I16:I22)</f>
        <v>121640816.46000001</v>
      </c>
      <c r="J23" s="29">
        <f>SUM(J16:J22)</f>
        <v>4576339.99</v>
      </c>
    </row>
    <row r="24" spans="1:10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</row>
  </sheetData>
  <mergeCells count="3">
    <mergeCell ref="A1:K1"/>
    <mergeCell ref="A2:K2"/>
    <mergeCell ref="A4:K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2024-05-30T06:35:55Z</dcterms:created>
  <dcterms:modified xsi:type="dcterms:W3CDTF">2026-05-28T08:08:27Z</dcterms:modified>
</cp:coreProperties>
</file>