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E6A86CE-1D2C-49B3-9E87-30AF5B08D1C3}" xr6:coauthVersionLast="36" xr6:coauthVersionMax="47" xr10:uidLastSave="{00000000-0000-0000-0000-000000000000}"/>
  <bookViews>
    <workbookView xWindow="0" yWindow="0" windowWidth="23040" windowHeight="9300" xr2:uid="{00000000-000D-0000-FFFF-FFFF00000000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F23" i="1"/>
  <c r="D23" i="1"/>
  <c r="C23" i="1"/>
  <c r="B23" i="1"/>
  <c r="K11" i="1"/>
  <c r="J11" i="1"/>
  <c r="G11" i="1"/>
  <c r="E11" i="1"/>
  <c r="C11" i="1"/>
  <c r="B11" i="1"/>
  <c r="G23" i="1" l="1"/>
  <c r="H23" i="1" l="1"/>
  <c r="H22" i="1"/>
  <c r="H21" i="1"/>
  <c r="H20" i="1"/>
  <c r="H19" i="1"/>
  <c r="H18" i="1"/>
  <c r="H17" i="1"/>
  <c r="H16" i="1"/>
  <c r="G17" i="1"/>
  <c r="G18" i="1"/>
  <c r="G19" i="1"/>
  <c r="G20" i="1"/>
  <c r="G21" i="1"/>
  <c r="G22" i="1"/>
  <c r="G16" i="1"/>
  <c r="E23" i="1"/>
  <c r="E22" i="1"/>
  <c r="E21" i="1"/>
  <c r="E20" i="1"/>
  <c r="E19" i="1"/>
  <c r="E18" i="1"/>
  <c r="E17" i="1"/>
  <c r="E16" i="1"/>
  <c r="I11" i="1"/>
  <c r="I10" i="1"/>
  <c r="I9" i="1"/>
  <c r="I8" i="1"/>
  <c r="I7" i="1"/>
  <c r="I6" i="1"/>
  <c r="H7" i="1"/>
  <c r="H8" i="1"/>
  <c r="H9" i="1"/>
  <c r="H10" i="1"/>
  <c r="H11" i="1"/>
  <c r="H6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<sst xmlns="http://schemas.openxmlformats.org/spreadsheetml/2006/main" count="38" uniqueCount="34">
  <si>
    <t>Económica - Capítulo</t>
  </si>
  <si>
    <t>Previsiones Iniciales</t>
  </si>
  <si>
    <t>Modif Previs Aumento</t>
  </si>
  <si>
    <t>Modif Previs Disminución</t>
  </si>
  <si>
    <t>Previsiones Definitivas</t>
  </si>
  <si>
    <t>Derechos Recon Netos</t>
  </si>
  <si>
    <t>Recaudación Neta</t>
  </si>
  <si>
    <t>Pend Cobro</t>
  </si>
  <si>
    <t>3 - TASAS, PRECIOS PÚBLICOS Y OTROS INGRESOS</t>
  </si>
  <si>
    <t>4 - TRANSFERENCIAS CORRIENTES</t>
  </si>
  <si>
    <t>5 - INGRESOS PATRIMONIALES</t>
  </si>
  <si>
    <t>7 - TRANSFERENCIAS DE CAPITAL</t>
  </si>
  <si>
    <t>8 - ACTIVOS FINANCIEROS</t>
  </si>
  <si>
    <t>Suma Total</t>
  </si>
  <si>
    <t>% capítulo sobre total presupuesto</t>
  </si>
  <si>
    <t xml:space="preserve">% derechos sobre presupuesto capitulo </t>
  </si>
  <si>
    <t xml:space="preserve">% derechos capítulo sobre total </t>
  </si>
  <si>
    <t>Ejecución del Presupuesto de Ingresos y Gastos - 2023</t>
  </si>
  <si>
    <t>Presupuestos de Ingresos</t>
  </si>
  <si>
    <t>Presupuestos de Gastos</t>
  </si>
  <si>
    <t xml:space="preserve"> Total</t>
  </si>
  <si>
    <t>Crédito Inicial</t>
  </si>
  <si>
    <t>Crédito Total</t>
  </si>
  <si>
    <t>Modificaciones de crédito</t>
  </si>
  <si>
    <t>Obligaciones reconocidas</t>
  </si>
  <si>
    <t>Pagos Netos</t>
  </si>
  <si>
    <t>Pendiente de Pago</t>
  </si>
  <si>
    <t>1 - GASTOS DE PERSONAL</t>
  </si>
  <si>
    <t>2 - GASTOS CORRIENTES</t>
  </si>
  <si>
    <t>3 - GASTOS FINANCIEROS</t>
  </si>
  <si>
    <t>6 - INVERSIONES REALES</t>
  </si>
  <si>
    <t>9 - PASIVOS FINANCIEROS</t>
  </si>
  <si>
    <t>%obligac sobre crédito capit</t>
  </si>
  <si>
    <t>% oblig capítulo sobre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</si>
</sst>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6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3A70"/>
        <bgColor rgb="FF000000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0" fontId="5" fillId="3" borderId="2" xfId="1" applyNumberFormat="1" applyFont="1" applyFill="1" applyBorder="1" applyAlignment="1">
      <alignment horizontal="right" vertical="top" wrapText="1"/>
    </xf>
    <xf numFmtId="10" fontId="5" fillId="3" borderId="2" xfId="0" applyNumberFormat="1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/>
    </xf>
    <xf numFmtId="4" fontId="5" fillId="3" borderId="2" xfId="0" applyNumberFormat="1" applyFont="1" applyFill="1" applyBorder="1" applyAlignment="1">
      <alignment horizontal="right" vertical="top"/>
    </xf>
    <xf numFmtId="10" fontId="5" fillId="3" borderId="2" xfId="1" applyNumberFormat="1" applyFont="1" applyFill="1" applyBorder="1" applyAlignment="1">
      <alignment horizontal="right" vertical="top"/>
    </xf>
    <xf numFmtId="10" fontId="5" fillId="3" borderId="2" xfId="0" applyNumberFormat="1" applyFont="1" applyFill="1" applyBorder="1" applyAlignment="1">
      <alignment horizontal="right" vertical="top"/>
    </xf>
    <xf numFmtId="4" fontId="5" fillId="3" borderId="3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7" fillId="5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10" fontId="5" fillId="3" borderId="1" xfId="1" applyNumberFormat="1" applyFont="1" applyFill="1" applyBorder="1" applyAlignment="1">
      <alignment horizontal="right" vertical="top"/>
    </xf>
    <xf numFmtId="10" fontId="5" fillId="3" borderId="1" xfId="0" applyNumberFormat="1" applyFont="1" applyFill="1" applyBorder="1" applyAlignment="1">
      <alignment horizontal="right" vertical="top"/>
    </xf>
    <xf numFmtId="4" fontId="5" fillId="3" borderId="5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/>
    </xf>
    <xf numFmtId="4" fontId="4" fillId="4" borderId="7" xfId="0" applyNumberFormat="1" applyFont="1" applyFill="1" applyBorder="1" applyAlignment="1">
      <alignment horizontal="right" vertical="top" wrapText="1"/>
    </xf>
    <xf numFmtId="10" fontId="4" fillId="4" borderId="7" xfId="1" applyNumberFormat="1" applyFont="1" applyFill="1" applyBorder="1" applyAlignment="1">
      <alignment horizontal="right" vertical="top" wrapText="1"/>
    </xf>
    <xf numFmtId="10" fontId="5" fillId="4" borderId="7" xfId="1" applyNumberFormat="1" applyFont="1" applyFill="1" applyBorder="1" applyAlignment="1">
      <alignment horizontal="right" vertical="top" wrapText="1"/>
    </xf>
    <xf numFmtId="10" fontId="4" fillId="4" borderId="7" xfId="0" applyNumberFormat="1" applyFont="1" applyFill="1" applyBorder="1" applyAlignment="1">
      <alignment horizontal="right" vertical="top" wrapText="1"/>
    </xf>
    <xf numFmtId="4" fontId="4" fillId="4" borderId="8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10" fontId="5" fillId="3" borderId="1" xfId="1" applyNumberFormat="1" applyFont="1" applyFill="1" applyBorder="1" applyAlignment="1">
      <alignment horizontal="right" vertical="top" wrapText="1"/>
    </xf>
    <xf numFmtId="10" fontId="5" fillId="3" borderId="1" xfId="0" applyNumberFormat="1" applyFont="1" applyFill="1" applyBorder="1" applyAlignment="1">
      <alignment horizontal="right" vertical="top" wrapText="1"/>
    </xf>
    <xf numFmtId="4" fontId="5" fillId="3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workbookViewId="0">
      <selection activeCell="A2" sqref="A2:K2"/>
    </sheetView>
  </sheetViews>
  <sheetFormatPr baseColWidth="10" defaultColWidth="9.109375" defaultRowHeight="14.4" x14ac:dyDescent="0.3"/>
  <cols>
    <col min="1" max="1" width="42.44140625" customWidth="1"/>
    <col min="2" max="2" width="19.6640625" customWidth="1"/>
    <col min="3" max="3" width="15.109375" customWidth="1"/>
    <col min="4" max="4" width="13.88671875" customWidth="1"/>
    <col min="5" max="5" width="18" customWidth="1"/>
    <col min="6" max="6" width="13.5546875" customWidth="1"/>
    <col min="7" max="7" width="16.6640625" customWidth="1"/>
    <col min="8" max="9" width="18.88671875" customWidth="1"/>
    <col min="10" max="10" width="13.5546875" bestFit="1" customWidth="1"/>
    <col min="11" max="11" width="11.88671875" customWidth="1"/>
    <col min="12" max="12" width="10.109375" customWidth="1"/>
    <col min="13" max="13" width="5.44140625" customWidth="1"/>
  </cols>
  <sheetData>
    <row r="1" spans="1:1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x14ac:dyDescent="0.3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6" customFormat="1" ht="15.75" customHeight="1" x14ac:dyDescent="0.3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41.4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14</v>
      </c>
      <c r="G5" s="13" t="s">
        <v>5</v>
      </c>
      <c r="H5" s="13" t="s">
        <v>15</v>
      </c>
      <c r="I5" s="13" t="s">
        <v>16</v>
      </c>
      <c r="J5" s="13" t="s">
        <v>6</v>
      </c>
      <c r="K5" s="14" t="s">
        <v>7</v>
      </c>
    </row>
    <row r="6" spans="1:11" x14ac:dyDescent="0.3">
      <c r="A6" s="6" t="s">
        <v>8</v>
      </c>
      <c r="B6" s="7">
        <v>19091500</v>
      </c>
      <c r="C6" s="7">
        <v>0</v>
      </c>
      <c r="D6" s="7">
        <v>0</v>
      </c>
      <c r="E6" s="7">
        <v>19091500</v>
      </c>
      <c r="F6" s="8">
        <f>E6/E11</f>
        <v>0.12966697522930931</v>
      </c>
      <c r="G6" s="7">
        <v>21102310.600000001</v>
      </c>
      <c r="H6" s="8">
        <f>G6/E6</f>
        <v>1.1053249142288453</v>
      </c>
      <c r="I6" s="9">
        <f>G6/G11</f>
        <v>0.18321796622546499</v>
      </c>
      <c r="J6" s="7">
        <v>17355288.379999999</v>
      </c>
      <c r="K6" s="10">
        <v>497335.57</v>
      </c>
    </row>
    <row r="7" spans="1:11" x14ac:dyDescent="0.3">
      <c r="A7" s="6" t="s">
        <v>9</v>
      </c>
      <c r="B7" s="7">
        <v>75745730</v>
      </c>
      <c r="C7" s="7">
        <v>1491307.39</v>
      </c>
      <c r="D7" s="7">
        <v>0</v>
      </c>
      <c r="E7" s="7">
        <v>77237037.390000001</v>
      </c>
      <c r="F7" s="8">
        <f>E7/E11</f>
        <v>0.52458387313906019</v>
      </c>
      <c r="G7" s="7">
        <v>76305112.25</v>
      </c>
      <c r="H7" s="8">
        <f t="shared" ref="H7:H11" si="0">G7/E7</f>
        <v>0.98793421949505456</v>
      </c>
      <c r="I7" s="9">
        <f>G7/G11</f>
        <v>0.66250884768281315</v>
      </c>
      <c r="J7" s="7">
        <v>76058902.989999995</v>
      </c>
      <c r="K7" s="10">
        <v>32326.49</v>
      </c>
    </row>
    <row r="8" spans="1:11" x14ac:dyDescent="0.3">
      <c r="A8" s="6" t="s">
        <v>10</v>
      </c>
      <c r="B8" s="7">
        <v>305000</v>
      </c>
      <c r="C8" s="7">
        <v>0</v>
      </c>
      <c r="D8" s="7">
        <v>0</v>
      </c>
      <c r="E8" s="7">
        <v>305000</v>
      </c>
      <c r="F8" s="8">
        <f>E8/E11</f>
        <v>2.0715201762532718E-3</v>
      </c>
      <c r="G8" s="7">
        <v>756377.28</v>
      </c>
      <c r="H8" s="8">
        <f t="shared" si="0"/>
        <v>2.4799255081967213</v>
      </c>
      <c r="I8" s="9">
        <f>G8/G11</f>
        <v>6.5671437392618541E-3</v>
      </c>
      <c r="J8" s="7">
        <v>647036.62</v>
      </c>
      <c r="K8" s="10">
        <v>84715.67</v>
      </c>
    </row>
    <row r="9" spans="1:11" x14ac:dyDescent="0.3">
      <c r="A9" s="6" t="s">
        <v>11</v>
      </c>
      <c r="B9" s="7">
        <v>11692475</v>
      </c>
      <c r="C9" s="7">
        <v>0</v>
      </c>
      <c r="D9" s="7">
        <v>0</v>
      </c>
      <c r="E9" s="7">
        <v>11692475</v>
      </c>
      <c r="F9" s="8">
        <f>E9/E11</f>
        <v>7.9413763517498279E-2</v>
      </c>
      <c r="G9" s="7">
        <v>16952581.329999998</v>
      </c>
      <c r="H9" s="8">
        <f t="shared" si="0"/>
        <v>1.4498710777658279</v>
      </c>
      <c r="I9" s="9">
        <f>G9/G11</f>
        <v>0.14718850141246559</v>
      </c>
      <c r="J9" s="7">
        <v>16519841.42</v>
      </c>
      <c r="K9" s="10">
        <v>0</v>
      </c>
    </row>
    <row r="10" spans="1:11" ht="15" thickBot="1" x14ac:dyDescent="0.35">
      <c r="A10" s="19" t="s">
        <v>12</v>
      </c>
      <c r="B10" s="20">
        <v>21517987</v>
      </c>
      <c r="C10" s="20">
        <v>17390868.75</v>
      </c>
      <c r="D10" s="20">
        <v>0</v>
      </c>
      <c r="E10" s="20">
        <v>38908855.75</v>
      </c>
      <c r="F10" s="21">
        <f>E10/E11</f>
        <v>0.26426386793787909</v>
      </c>
      <c r="G10" s="20">
        <v>59608.29</v>
      </c>
      <c r="H10" s="21">
        <f t="shared" si="0"/>
        <v>1.531998020784767E-3</v>
      </c>
      <c r="I10" s="22">
        <f>G10/G11</f>
        <v>5.175409399943967E-4</v>
      </c>
      <c r="J10" s="20">
        <v>59608.29</v>
      </c>
      <c r="K10" s="23">
        <v>0</v>
      </c>
    </row>
    <row r="11" spans="1:11" ht="15" thickBot="1" x14ac:dyDescent="0.35">
      <c r="A11" s="24" t="s">
        <v>20</v>
      </c>
      <c r="B11" s="25">
        <f>SUM(B6:B10)</f>
        <v>128352692</v>
      </c>
      <c r="C11" s="25">
        <f>SUM(C6:C10)</f>
        <v>18882176.140000001</v>
      </c>
      <c r="D11" s="25">
        <v>0</v>
      </c>
      <c r="E11" s="25">
        <f>SUM(E6:E10)</f>
        <v>147234868.13999999</v>
      </c>
      <c r="F11" s="26">
        <f>E11/E11</f>
        <v>1</v>
      </c>
      <c r="G11" s="25">
        <f>SUM(G6:G10)</f>
        <v>115175989.75</v>
      </c>
      <c r="H11" s="27">
        <f t="shared" si="0"/>
        <v>0.78226028389201652</v>
      </c>
      <c r="I11" s="28">
        <f>G11/G11</f>
        <v>1</v>
      </c>
      <c r="J11" s="25">
        <f>SUM(J6:J10)</f>
        <v>110640677.7</v>
      </c>
      <c r="K11" s="29">
        <f>SUM(K6:K10)</f>
        <v>614377.7300000001</v>
      </c>
    </row>
    <row r="12" spans="1:1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1" ht="15.75" customHeight="1" x14ac:dyDescent="0.3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1" ht="27.6" x14ac:dyDescent="0.3">
      <c r="A15" s="12" t="s">
        <v>0</v>
      </c>
      <c r="B15" s="13" t="s">
        <v>21</v>
      </c>
      <c r="C15" s="13" t="s">
        <v>23</v>
      </c>
      <c r="D15" s="13" t="s">
        <v>22</v>
      </c>
      <c r="E15" s="13" t="s">
        <v>14</v>
      </c>
      <c r="F15" s="13" t="s">
        <v>24</v>
      </c>
      <c r="G15" s="13" t="s">
        <v>32</v>
      </c>
      <c r="H15" s="13" t="s">
        <v>33</v>
      </c>
      <c r="I15" s="13" t="s">
        <v>25</v>
      </c>
      <c r="J15" s="13" t="s">
        <v>26</v>
      </c>
    </row>
    <row r="16" spans="1:11" x14ac:dyDescent="0.3">
      <c r="A16" s="1" t="s">
        <v>27</v>
      </c>
      <c r="B16" s="2">
        <v>71795743</v>
      </c>
      <c r="C16" s="2">
        <v>2159892</v>
      </c>
      <c r="D16" s="2">
        <v>73955635</v>
      </c>
      <c r="E16" s="3">
        <f>D16/D23</f>
        <v>0.50229701655777914</v>
      </c>
      <c r="F16" s="2">
        <v>71643472.269999996</v>
      </c>
      <c r="G16" s="4">
        <f>F16/D16</f>
        <v>0.96873581397820463</v>
      </c>
      <c r="H16" s="3">
        <f>F16/F23</f>
        <v>0.60795095427844026</v>
      </c>
      <c r="I16" s="2">
        <v>70792022.560000002</v>
      </c>
      <c r="J16" s="5">
        <v>851449.71</v>
      </c>
    </row>
    <row r="17" spans="1:10" x14ac:dyDescent="0.3">
      <c r="A17" s="1" t="s">
        <v>28</v>
      </c>
      <c r="B17" s="2">
        <v>22262065</v>
      </c>
      <c r="C17" s="2">
        <v>1168631.72</v>
      </c>
      <c r="D17" s="2">
        <v>23430696.719999999</v>
      </c>
      <c r="E17" s="3">
        <f>D17/D23</f>
        <v>0.1591382327841028</v>
      </c>
      <c r="F17" s="2">
        <v>17876641.25</v>
      </c>
      <c r="G17" s="4">
        <f t="shared" ref="G17:G22" si="1">F17/D17</f>
        <v>0.76295815970085246</v>
      </c>
      <c r="H17" s="3">
        <f>F17/F23</f>
        <v>0.15169729722580391</v>
      </c>
      <c r="I17" s="2">
        <v>16715395</v>
      </c>
      <c r="J17" s="5">
        <v>1161246.25</v>
      </c>
    </row>
    <row r="18" spans="1:10" x14ac:dyDescent="0.3">
      <c r="A18" s="1" t="s">
        <v>29</v>
      </c>
      <c r="B18" s="2">
        <v>50425</v>
      </c>
      <c r="C18" s="2">
        <v>60018.62</v>
      </c>
      <c r="D18" s="2">
        <v>110443.62</v>
      </c>
      <c r="E18" s="3">
        <f>D18/D23</f>
        <v>7.501186464539323E-4</v>
      </c>
      <c r="F18" s="2">
        <v>102701.57</v>
      </c>
      <c r="G18" s="4">
        <f t="shared" si="1"/>
        <v>0.92990043245594456</v>
      </c>
      <c r="H18" s="3">
        <f>F18/F23</f>
        <v>8.715032299396122E-4</v>
      </c>
      <c r="I18" s="2">
        <v>102701.57</v>
      </c>
      <c r="J18" s="5">
        <v>0</v>
      </c>
    </row>
    <row r="19" spans="1:10" x14ac:dyDescent="0.3">
      <c r="A19" s="1" t="s">
        <v>9</v>
      </c>
      <c r="B19" s="2">
        <v>4351724</v>
      </c>
      <c r="C19" s="2">
        <v>387082</v>
      </c>
      <c r="D19" s="2">
        <v>4738806</v>
      </c>
      <c r="E19" s="3">
        <f>D19/D23</f>
        <v>3.2185351607705123E-2</v>
      </c>
      <c r="F19" s="2">
        <v>4326080.4000000004</v>
      </c>
      <c r="G19" s="4">
        <f t="shared" si="1"/>
        <v>0.91290514952500701</v>
      </c>
      <c r="H19" s="3">
        <f>F19/F23</f>
        <v>3.6710179226845795E-2</v>
      </c>
      <c r="I19" s="2">
        <v>3821994.02</v>
      </c>
      <c r="J19" s="5">
        <v>504086.38</v>
      </c>
    </row>
    <row r="20" spans="1:10" x14ac:dyDescent="0.3">
      <c r="A20" s="1" t="s">
        <v>30</v>
      </c>
      <c r="B20" s="2">
        <v>29641532</v>
      </c>
      <c r="C20" s="2">
        <v>15102372.35</v>
      </c>
      <c r="D20" s="2">
        <v>44743904.350000001</v>
      </c>
      <c r="E20" s="3">
        <f>D20/D23</f>
        <v>0.30389475614875916</v>
      </c>
      <c r="F20" s="2">
        <v>23670654.18</v>
      </c>
      <c r="G20" s="4">
        <f t="shared" si="1"/>
        <v>0.52902522754476611</v>
      </c>
      <c r="H20" s="3">
        <f>F20/F23</f>
        <v>0.20086403326310961</v>
      </c>
      <c r="I20" s="2">
        <v>21451166.489999998</v>
      </c>
      <c r="J20" s="5">
        <v>2219487.69</v>
      </c>
    </row>
    <row r="21" spans="1:10" x14ac:dyDescent="0.3">
      <c r="A21" s="1" t="s">
        <v>12</v>
      </c>
      <c r="B21" s="2">
        <v>85000</v>
      </c>
      <c r="C21" s="2">
        <v>0</v>
      </c>
      <c r="D21" s="2">
        <v>85000</v>
      </c>
      <c r="E21" s="3">
        <f>D21/D23</f>
        <v>5.7730890157878061E-4</v>
      </c>
      <c r="F21" s="2">
        <v>76550</v>
      </c>
      <c r="G21" s="4">
        <f t="shared" si="1"/>
        <v>0.90058823529411769</v>
      </c>
      <c r="H21" s="3">
        <f>F21/F23</f>
        <v>6.4958668355193897E-4</v>
      </c>
      <c r="I21" s="2">
        <v>76550</v>
      </c>
      <c r="J21" s="5">
        <v>0</v>
      </c>
    </row>
    <row r="22" spans="1:10" ht="15" thickBot="1" x14ac:dyDescent="0.35">
      <c r="A22" s="30" t="s">
        <v>31</v>
      </c>
      <c r="B22" s="31">
        <v>166203</v>
      </c>
      <c r="C22" s="31">
        <v>4179.45</v>
      </c>
      <c r="D22" s="31">
        <v>170382.45</v>
      </c>
      <c r="E22" s="32">
        <f>D22/D23</f>
        <v>1.1572153536211945E-3</v>
      </c>
      <c r="F22" s="31">
        <v>148064.84</v>
      </c>
      <c r="G22" s="33">
        <f t="shared" si="1"/>
        <v>0.86901461975690564</v>
      </c>
      <c r="H22" s="32">
        <f>F22/F23</f>
        <v>1.2564460923089283E-3</v>
      </c>
      <c r="I22" s="31">
        <v>148064.84</v>
      </c>
      <c r="J22" s="34">
        <v>0</v>
      </c>
    </row>
    <row r="23" spans="1:10" ht="15" thickBot="1" x14ac:dyDescent="0.35">
      <c r="A23" s="24" t="s">
        <v>13</v>
      </c>
      <c r="B23" s="25">
        <f>SUM(B16:B22)</f>
        <v>128352692</v>
      </c>
      <c r="C23" s="25">
        <f>SUM(C16:C22)</f>
        <v>18882176.139999997</v>
      </c>
      <c r="D23" s="25">
        <f>SUM(D16:D22)</f>
        <v>147234868.13999999</v>
      </c>
      <c r="E23" s="26">
        <f>D23/D23</f>
        <v>1</v>
      </c>
      <c r="F23" s="25">
        <f>SUM(F16:F22)</f>
        <v>117844164.50999999</v>
      </c>
      <c r="G23" s="28">
        <f>F23/D23</f>
        <v>0.80038217847926141</v>
      </c>
      <c r="H23" s="28">
        <f>F23/F23</f>
        <v>1</v>
      </c>
      <c r="I23" s="25">
        <f>SUM(I16:I22)</f>
        <v>113107894.47999999</v>
      </c>
      <c r="J23" s="29">
        <f>SUM(J16:J22)</f>
        <v>4736270.0299999993</v>
      </c>
    </row>
    <row r="24" spans="1:10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3">
    <mergeCell ref="A1:K1"/>
    <mergeCell ref="A4:K4"/>
    <mergeCell ref="A2:K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2024-05-30T06:35:55Z</dcterms:created>
  <dcterms:modified xsi:type="dcterms:W3CDTF">2026-05-28T08:08:04Z</dcterms:modified>
</cp:coreProperties>
</file>