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8_{132CD14D-75A8-4053-849C-B0486E7562C8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2023" sheetId="1" r:id="rId1"/>
    <sheet name="1T-2024" sheetId="2" r:id="rId2"/>
    <sheet name="2T-2024" sheetId="3" r:id="rId3"/>
  </sheets>
  <calcPr calcId="191029"/>
</workbook>
</file>

<file path=xl/calcChain.xml><?xml version="1.0" encoding="utf-8"?>
<calcChain xmlns="http://schemas.openxmlformats.org/spreadsheetml/2006/main">
  <c r="K11" i="3" l="1"/>
  <c r="J11" i="3"/>
  <c r="G11" i="3"/>
  <c r="I9" i="3" s="1"/>
  <c r="E11" i="3"/>
  <c r="F11" i="3" s="1"/>
  <c r="C11" i="3"/>
  <c r="B11" i="3"/>
  <c r="J23" i="1"/>
  <c r="I23" i="1"/>
  <c r="F23" i="1"/>
  <c r="D23" i="1"/>
  <c r="C23" i="1"/>
  <c r="B23" i="1"/>
  <c r="K11" i="1"/>
  <c r="J11" i="1"/>
  <c r="G11" i="1"/>
  <c r="E11" i="1"/>
  <c r="C11" i="1"/>
  <c r="B11" i="1"/>
  <c r="K11" i="2"/>
  <c r="J11" i="2"/>
  <c r="G11" i="2"/>
  <c r="E11" i="2"/>
  <c r="C11" i="2"/>
  <c r="B11" i="2"/>
  <c r="J23" i="2"/>
  <c r="I23" i="2"/>
  <c r="F23" i="2"/>
  <c r="D23" i="2"/>
  <c r="C23" i="2"/>
  <c r="B23" i="2"/>
  <c r="J23" i="3"/>
  <c r="I23" i="3"/>
  <c r="F23" i="3"/>
  <c r="D23" i="3"/>
  <c r="E23" i="3" s="1"/>
  <c r="C23" i="3"/>
  <c r="B23" i="3"/>
  <c r="H23" i="3"/>
  <c r="H22" i="3"/>
  <c r="G22" i="3"/>
  <c r="H21" i="3"/>
  <c r="G21" i="3"/>
  <c r="H20" i="3"/>
  <c r="G20" i="3"/>
  <c r="H19" i="3"/>
  <c r="G19" i="3"/>
  <c r="H18" i="3"/>
  <c r="G18" i="3"/>
  <c r="E18" i="3"/>
  <c r="H17" i="3"/>
  <c r="G17" i="3"/>
  <c r="H16" i="3"/>
  <c r="G16" i="3"/>
  <c r="H10" i="3"/>
  <c r="H9" i="3"/>
  <c r="H8" i="3"/>
  <c r="H7" i="3"/>
  <c r="H6" i="3"/>
  <c r="F10" i="3" l="1"/>
  <c r="F6" i="3"/>
  <c r="F8" i="3"/>
  <c r="F7" i="3"/>
  <c r="F9" i="3"/>
  <c r="I8" i="3"/>
  <c r="I7" i="3"/>
  <c r="H11" i="3"/>
  <c r="I6" i="3"/>
  <c r="I10" i="3"/>
  <c r="E22" i="3"/>
  <c r="G23" i="3"/>
  <c r="E17" i="3"/>
  <c r="E21" i="3"/>
  <c r="E16" i="3"/>
  <c r="E20" i="3"/>
  <c r="E19" i="3"/>
  <c r="G23" i="1"/>
  <c r="H23" i="2"/>
  <c r="E23" i="2"/>
  <c r="G23" i="2"/>
  <c r="F11" i="2"/>
  <c r="H11" i="2"/>
  <c r="H22" i="2"/>
  <c r="H21" i="2"/>
  <c r="H20" i="2"/>
  <c r="H19" i="2"/>
  <c r="H18" i="2"/>
  <c r="H17" i="2"/>
  <c r="H16" i="2"/>
  <c r="G17" i="2"/>
  <c r="G18" i="2"/>
  <c r="G19" i="2"/>
  <c r="G20" i="2"/>
  <c r="G21" i="2"/>
  <c r="G22" i="2"/>
  <c r="G16" i="2"/>
  <c r="E22" i="2"/>
  <c r="E21" i="2"/>
  <c r="E20" i="2"/>
  <c r="E19" i="2"/>
  <c r="E18" i="2"/>
  <c r="E17" i="2"/>
  <c r="E16" i="2"/>
  <c r="I10" i="2"/>
  <c r="I9" i="2"/>
  <c r="I8" i="2"/>
  <c r="I7" i="2"/>
  <c r="I6" i="2"/>
  <c r="H7" i="2"/>
  <c r="H8" i="2"/>
  <c r="H9" i="2"/>
  <c r="H10" i="2"/>
  <c r="H6" i="2"/>
  <c r="F10" i="2"/>
  <c r="F9" i="2"/>
  <c r="F8" i="2"/>
  <c r="F7" i="2"/>
  <c r="F6" i="2"/>
  <c r="H23" i="1" l="1"/>
  <c r="H22" i="1"/>
  <c r="H21" i="1"/>
  <c r="H20" i="1"/>
  <c r="H19" i="1"/>
  <c r="H18" i="1"/>
  <c r="H17" i="1"/>
  <c r="H16" i="1"/>
  <c r="G17" i="1"/>
  <c r="G18" i="1"/>
  <c r="G19" i="1"/>
  <c r="G20" i="1"/>
  <c r="G21" i="1"/>
  <c r="G22" i="1"/>
  <c r="G16" i="1"/>
  <c r="E23" i="1"/>
  <c r="E22" i="1"/>
  <c r="E21" i="1"/>
  <c r="E20" i="1"/>
  <c r="E19" i="1"/>
  <c r="E18" i="1"/>
  <c r="E17" i="1"/>
  <c r="E16" i="1"/>
  <c r="I11" i="1"/>
  <c r="I10" i="1"/>
  <c r="I9" i="1"/>
  <c r="I8" i="1"/>
  <c r="I7" i="1"/>
  <c r="I6" i="1"/>
  <c r="H7" i="1"/>
  <c r="H8" i="1"/>
  <c r="H9" i="1"/>
  <c r="H10" i="1"/>
  <c r="H11" i="1"/>
  <c r="H6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<sst xmlns="http://schemas.openxmlformats.org/spreadsheetml/2006/main" count="114" uniqueCount="37">
  <si>
    <t>Económica - Capítulo</t>
  </si>
  <si>
    <t>Previsiones Iniciales</t>
  </si>
  <si>
    <t>Modif Previs Aumento</t>
  </si>
  <si>
    <t>Modif Previs Disminución</t>
  </si>
  <si>
    <t>Previsiones Definitivas</t>
  </si>
  <si>
    <t>Derechos Recon Netos</t>
  </si>
  <si>
    <t>Recaudación Neta</t>
  </si>
  <si>
    <t>Pend Cobro</t>
  </si>
  <si>
    <t>3 - TASAS, PRECIOS PÚBLICOS Y OTROS INGRESOS</t>
  </si>
  <si>
    <t>4 - TRANSFERENCIAS CORRIENTES</t>
  </si>
  <si>
    <t>5 - INGRESOS PATRIMONIALES</t>
  </si>
  <si>
    <t>7 - TRANSFERENCIAS DE CAPITAL</t>
  </si>
  <si>
    <t>8 - ACTIVOS FINANCIEROS</t>
  </si>
  <si>
    <t>Suma Total</t>
  </si>
  <si>
    <t>% capítulo sobre total presupuesto</t>
  </si>
  <si>
    <t xml:space="preserve">% derechos sobre presupuesto capitulo </t>
  </si>
  <si>
    <t xml:space="preserve">% derechos capítulo sobre total </t>
  </si>
  <si>
    <t>Ejecución del Presupuesto de Ingresos y Gastos - 2023</t>
  </si>
  <si>
    <t>Presupuestos de Ingresos</t>
  </si>
  <si>
    <t>Presupuestos de Gastos</t>
  </si>
  <si>
    <t xml:space="preserve"> Total</t>
  </si>
  <si>
    <t>Crédito Inicial</t>
  </si>
  <si>
    <t>Crédito Total</t>
  </si>
  <si>
    <t>Modificaciones de crédito</t>
  </si>
  <si>
    <t>Obligaciones reconocidas</t>
  </si>
  <si>
    <t>Pagos Netos</t>
  </si>
  <si>
    <t>Pendiente de Pago</t>
  </si>
  <si>
    <t>1 - GASTOS DE PERSONAL</t>
  </si>
  <si>
    <t>2 - GASTOS CORRIENTES</t>
  </si>
  <si>
    <t>3 - GASTOS FINANCIEROS</t>
  </si>
  <si>
    <t>6 - INVERSIONES REALES</t>
  </si>
  <si>
    <t>9 - PASIVOS FINANCIEROS</t>
  </si>
  <si>
    <t>%obligac sobre crédito capit</t>
  </si>
  <si>
    <t>% oblig capítulo sobre total</t>
  </si>
  <si>
    <t>Derechos Reconocidos</t>
  </si>
  <si>
    <t>Ejecución del Presupuesto de Ingresos y Gastos - Primer trimestre 2024</t>
  </si>
  <si>
    <t>Ejecución del Presupuesto de Ingresos y Gastos -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</si>
</sst>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6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3A70"/>
        <bgColor rgb="FF000000"/>
      </patternFill>
    </fill>
  </fills>
  <borders count="1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79991"/>
      </left>
      <right/>
      <top style="medium">
        <color indexed="64"/>
      </top>
      <bottom style="medium">
        <color indexed="64"/>
      </bottom>
      <diagonal/>
    </border>
    <border>
      <left style="thin">
        <color rgb="FF97999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5" fillId="2" borderId="2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0" fontId="5" fillId="3" borderId="2" xfId="1" applyNumberFormat="1" applyFont="1" applyFill="1" applyBorder="1" applyAlignment="1">
      <alignment horizontal="right" vertical="top" wrapText="1"/>
    </xf>
    <xf numFmtId="10" fontId="5" fillId="3" borderId="2" xfId="0" applyNumberFormat="1" applyFont="1" applyFill="1" applyBorder="1" applyAlignment="1">
      <alignment horizontal="right" vertical="top" wrapText="1"/>
    </xf>
    <xf numFmtId="4" fontId="5" fillId="3" borderId="3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/>
    </xf>
    <xf numFmtId="4" fontId="5" fillId="3" borderId="2" xfId="0" applyNumberFormat="1" applyFont="1" applyFill="1" applyBorder="1" applyAlignment="1">
      <alignment horizontal="right" vertical="top"/>
    </xf>
    <xf numFmtId="10" fontId="5" fillId="3" borderId="2" xfId="1" applyNumberFormat="1" applyFont="1" applyFill="1" applyBorder="1" applyAlignment="1">
      <alignment horizontal="right" vertical="top"/>
    </xf>
    <xf numFmtId="10" fontId="5" fillId="3" borderId="2" xfId="0" applyNumberFormat="1" applyFont="1" applyFill="1" applyBorder="1" applyAlignment="1">
      <alignment horizontal="right" vertical="top"/>
    </xf>
    <xf numFmtId="4" fontId="5" fillId="3" borderId="3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/>
    <xf numFmtId="0" fontId="5" fillId="0" borderId="0" xfId="0" applyFont="1"/>
    <xf numFmtId="0" fontId="7" fillId="5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4" fontId="5" fillId="3" borderId="1" xfId="0" applyNumberFormat="1" applyFont="1" applyFill="1" applyBorder="1" applyAlignment="1">
      <alignment horizontal="right" vertical="top"/>
    </xf>
    <xf numFmtId="10" fontId="5" fillId="3" borderId="1" xfId="1" applyNumberFormat="1" applyFont="1" applyFill="1" applyBorder="1" applyAlignment="1">
      <alignment horizontal="right" vertical="top"/>
    </xf>
    <xf numFmtId="10" fontId="5" fillId="3" borderId="1" xfId="0" applyNumberFormat="1" applyFont="1" applyFill="1" applyBorder="1" applyAlignment="1">
      <alignment horizontal="right" vertical="top"/>
    </xf>
    <xf numFmtId="4" fontId="5" fillId="3" borderId="5" xfId="0" applyNumberFormat="1" applyFont="1" applyFill="1" applyBorder="1" applyAlignment="1">
      <alignment horizontal="right" vertical="top"/>
    </xf>
    <xf numFmtId="0" fontId="4" fillId="4" borderId="6" xfId="0" applyFont="1" applyFill="1" applyBorder="1" applyAlignment="1">
      <alignment horizontal="left" vertical="top" wrapText="1"/>
    </xf>
    <xf numFmtId="4" fontId="4" fillId="4" borderId="7" xfId="0" applyNumberFormat="1" applyFont="1" applyFill="1" applyBorder="1" applyAlignment="1">
      <alignment horizontal="right" vertical="top" wrapText="1"/>
    </xf>
    <xf numFmtId="10" fontId="4" fillId="4" borderId="7" xfId="1" applyNumberFormat="1" applyFont="1" applyFill="1" applyBorder="1" applyAlignment="1">
      <alignment horizontal="right" vertical="top" wrapText="1"/>
    </xf>
    <xf numFmtId="10" fontId="5" fillId="4" borderId="7" xfId="1" applyNumberFormat="1" applyFont="1" applyFill="1" applyBorder="1" applyAlignment="1">
      <alignment horizontal="right" vertical="top" wrapText="1"/>
    </xf>
    <xf numFmtId="10" fontId="4" fillId="4" borderId="7" xfId="0" applyNumberFormat="1" applyFont="1" applyFill="1" applyBorder="1" applyAlignment="1">
      <alignment horizontal="right" vertical="top" wrapText="1"/>
    </xf>
    <xf numFmtId="4" fontId="4" fillId="4" borderId="8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10" fontId="5" fillId="3" borderId="1" xfId="1" applyNumberFormat="1" applyFont="1" applyFill="1" applyBorder="1" applyAlignment="1">
      <alignment horizontal="right" vertical="top" wrapText="1"/>
    </xf>
    <xf numFmtId="10" fontId="5" fillId="3" borderId="1" xfId="0" applyNumberFormat="1" applyFont="1" applyFill="1" applyBorder="1" applyAlignment="1">
      <alignment horizontal="right" vertical="top" wrapText="1"/>
    </xf>
    <xf numFmtId="4" fontId="5" fillId="3" borderId="5" xfId="0" applyNumberFormat="1" applyFont="1" applyFill="1" applyBorder="1" applyAlignment="1">
      <alignment horizontal="right" vertical="top" wrapText="1"/>
    </xf>
    <xf numFmtId="0" fontId="8" fillId="0" borderId="0" xfId="2"/>
    <xf numFmtId="0" fontId="4" fillId="4" borderId="1" xfId="2" applyFont="1" applyFill="1" applyBorder="1" applyAlignment="1">
      <alignment horizontal="left" vertical="top" wrapText="1"/>
    </xf>
    <xf numFmtId="0" fontId="8" fillId="0" borderId="0" xfId="2" applyAlignment="1">
      <alignment horizontal="center" vertical="top" wrapText="1"/>
    </xf>
    <xf numFmtId="0" fontId="5" fillId="3" borderId="2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4" borderId="6" xfId="2" applyFont="1" applyFill="1" applyBorder="1" applyAlignment="1">
      <alignment horizontal="left" vertical="top" wrapText="1"/>
    </xf>
    <xf numFmtId="4" fontId="4" fillId="4" borderId="7" xfId="2" applyNumberFormat="1" applyFont="1" applyFill="1" applyBorder="1" applyAlignment="1">
      <alignment horizontal="right" vertical="top" wrapText="1"/>
    </xf>
    <xf numFmtId="4" fontId="4" fillId="4" borderId="8" xfId="2" applyNumberFormat="1" applyFont="1" applyFill="1" applyBorder="1" applyAlignment="1">
      <alignment horizontal="right" vertical="top" wrapText="1"/>
    </xf>
    <xf numFmtId="10" fontId="4" fillId="4" borderId="7" xfId="2" applyNumberFormat="1" applyFont="1" applyFill="1" applyBorder="1" applyAlignment="1">
      <alignment horizontal="right" vertical="top" wrapText="1"/>
    </xf>
    <xf numFmtId="4" fontId="4" fillId="4" borderId="9" xfId="2" applyNumberFormat="1" applyFont="1" applyFill="1" applyBorder="1" applyAlignment="1">
      <alignment horizontal="right" vertical="top" wrapText="1"/>
    </xf>
    <xf numFmtId="10" fontId="4" fillId="4" borderId="9" xfId="2" applyNumberFormat="1" applyFont="1" applyFill="1" applyBorder="1" applyAlignment="1">
      <alignment horizontal="right" vertical="top" wrapText="1"/>
    </xf>
    <xf numFmtId="4" fontId="5" fillId="3" borderId="2" xfId="2" applyNumberFormat="1" applyFont="1" applyFill="1" applyBorder="1" applyAlignment="1">
      <alignment horizontal="right" vertical="top" wrapText="1"/>
    </xf>
    <xf numFmtId="10" fontId="5" fillId="3" borderId="2" xfId="2" applyNumberFormat="1" applyFont="1" applyFill="1" applyBorder="1" applyAlignment="1">
      <alignment horizontal="right" vertical="top" wrapText="1"/>
    </xf>
    <xf numFmtId="4" fontId="5" fillId="3" borderId="3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10" fontId="5" fillId="3" borderId="1" xfId="2" applyNumberFormat="1" applyFont="1" applyFill="1" applyBorder="1" applyAlignment="1">
      <alignment horizontal="right" vertical="top" wrapText="1"/>
    </xf>
    <xf numFmtId="4" fontId="5" fillId="3" borderId="5" xfId="2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5" borderId="0" xfId="2" applyFont="1" applyFill="1" applyAlignment="1">
      <alignment horizontal="center" vertical="center"/>
    </xf>
    <xf numFmtId="0" fontId="7" fillId="5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workbookViewId="0">
      <selection activeCell="J24" sqref="J24"/>
    </sheetView>
  </sheetViews>
  <sheetFormatPr baseColWidth="10" defaultColWidth="9.140625" defaultRowHeight="15" x14ac:dyDescent="0.25"/>
  <cols>
    <col min="1" max="1" width="42.42578125" customWidth="1"/>
    <col min="2" max="2" width="19.7109375" customWidth="1"/>
    <col min="3" max="3" width="15.140625" customWidth="1"/>
    <col min="4" max="4" width="13.85546875" customWidth="1"/>
    <col min="5" max="5" width="18" customWidth="1"/>
    <col min="6" max="6" width="13.5703125" customWidth="1"/>
    <col min="7" max="7" width="16.7109375" customWidth="1"/>
    <col min="8" max="9" width="18.85546875" customWidth="1"/>
    <col min="10" max="10" width="13.140625" customWidth="1"/>
    <col min="11" max="11" width="11.85546875" customWidth="1"/>
    <col min="12" max="12" width="10.140625" customWidth="1"/>
    <col min="13" max="13" width="5.42578125" customWidth="1"/>
  </cols>
  <sheetData>
    <row r="1" spans="1:1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1" x14ac:dyDescent="0.25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16" customFormat="1" ht="2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17" customFormat="1" ht="15.75" customHeight="1" x14ac:dyDescent="0.25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38.25" x14ac:dyDescent="0.25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14</v>
      </c>
      <c r="G5" s="13" t="s">
        <v>5</v>
      </c>
      <c r="H5" s="13" t="s">
        <v>15</v>
      </c>
      <c r="I5" s="13" t="s">
        <v>16</v>
      </c>
      <c r="J5" s="13" t="s">
        <v>6</v>
      </c>
      <c r="K5" s="14" t="s">
        <v>7</v>
      </c>
    </row>
    <row r="6" spans="1:11" x14ac:dyDescent="0.25">
      <c r="A6" s="6" t="s">
        <v>8</v>
      </c>
      <c r="B6" s="7">
        <v>19091500</v>
      </c>
      <c r="C6" s="7">
        <v>0</v>
      </c>
      <c r="D6" s="7">
        <v>0</v>
      </c>
      <c r="E6" s="7">
        <v>19091500</v>
      </c>
      <c r="F6" s="8">
        <f>E6/E11</f>
        <v>0.12966697522930931</v>
      </c>
      <c r="G6" s="7">
        <v>21102310.600000001</v>
      </c>
      <c r="H6" s="8">
        <f>G6/E6</f>
        <v>1.1053249142288453</v>
      </c>
      <c r="I6" s="9">
        <f>G6/G11</f>
        <v>0.18321796622546499</v>
      </c>
      <c r="J6" s="7">
        <v>17355288.379999999</v>
      </c>
      <c r="K6" s="10">
        <v>497335.57</v>
      </c>
    </row>
    <row r="7" spans="1:11" x14ac:dyDescent="0.25">
      <c r="A7" s="6" t="s">
        <v>9</v>
      </c>
      <c r="B7" s="7">
        <v>75745730</v>
      </c>
      <c r="C7" s="7">
        <v>1491307.39</v>
      </c>
      <c r="D7" s="7">
        <v>0</v>
      </c>
      <c r="E7" s="7">
        <v>77237037.390000001</v>
      </c>
      <c r="F7" s="8">
        <f>E7/E11</f>
        <v>0.52458387313906019</v>
      </c>
      <c r="G7" s="7">
        <v>76305112.25</v>
      </c>
      <c r="H7" s="8">
        <f t="shared" ref="H7:H11" si="0">G7/E7</f>
        <v>0.98793421949505456</v>
      </c>
      <c r="I7" s="9">
        <f>G7/G11</f>
        <v>0.66250884768281315</v>
      </c>
      <c r="J7" s="7">
        <v>76058902.989999995</v>
      </c>
      <c r="K7" s="10">
        <v>32326.49</v>
      </c>
    </row>
    <row r="8" spans="1:11" x14ac:dyDescent="0.25">
      <c r="A8" s="6" t="s">
        <v>10</v>
      </c>
      <c r="B8" s="7">
        <v>305000</v>
      </c>
      <c r="C8" s="7">
        <v>0</v>
      </c>
      <c r="D8" s="7">
        <v>0</v>
      </c>
      <c r="E8" s="7">
        <v>305000</v>
      </c>
      <c r="F8" s="8">
        <f>E8/E11</f>
        <v>2.0715201762532718E-3</v>
      </c>
      <c r="G8" s="7">
        <v>756377.28</v>
      </c>
      <c r="H8" s="8">
        <f t="shared" si="0"/>
        <v>2.4799255081967213</v>
      </c>
      <c r="I8" s="9">
        <f>G8/G11</f>
        <v>6.5671437392618541E-3</v>
      </c>
      <c r="J8" s="7">
        <v>647036.62</v>
      </c>
      <c r="K8" s="10">
        <v>84715.67</v>
      </c>
    </row>
    <row r="9" spans="1:11" x14ac:dyDescent="0.25">
      <c r="A9" s="6" t="s">
        <v>11</v>
      </c>
      <c r="B9" s="7">
        <v>11692475</v>
      </c>
      <c r="C9" s="7">
        <v>0</v>
      </c>
      <c r="D9" s="7">
        <v>0</v>
      </c>
      <c r="E9" s="7">
        <v>11692475</v>
      </c>
      <c r="F9" s="8">
        <f>E9/E11</f>
        <v>7.9413763517498279E-2</v>
      </c>
      <c r="G9" s="7">
        <v>16952581.329999998</v>
      </c>
      <c r="H9" s="8">
        <f t="shared" si="0"/>
        <v>1.4498710777658279</v>
      </c>
      <c r="I9" s="9">
        <f>G9/G11</f>
        <v>0.14718850141246559</v>
      </c>
      <c r="J9" s="7">
        <v>16519841.42</v>
      </c>
      <c r="K9" s="10">
        <v>0</v>
      </c>
    </row>
    <row r="10" spans="1:11" ht="15.75" thickBot="1" x14ac:dyDescent="0.3">
      <c r="A10" s="20" t="s">
        <v>12</v>
      </c>
      <c r="B10" s="21">
        <v>21517987</v>
      </c>
      <c r="C10" s="21">
        <v>17390868.75</v>
      </c>
      <c r="D10" s="21">
        <v>0</v>
      </c>
      <c r="E10" s="21">
        <v>38908855.75</v>
      </c>
      <c r="F10" s="22">
        <f>E10/E11</f>
        <v>0.26426386793787909</v>
      </c>
      <c r="G10" s="21">
        <v>59608.29</v>
      </c>
      <c r="H10" s="22">
        <f t="shared" si="0"/>
        <v>1.531998020784767E-3</v>
      </c>
      <c r="I10" s="23">
        <f>G10/G11</f>
        <v>5.175409399943967E-4</v>
      </c>
      <c r="J10" s="21">
        <v>59608.29</v>
      </c>
      <c r="K10" s="24">
        <v>0</v>
      </c>
    </row>
    <row r="11" spans="1:11" ht="15.75" thickBot="1" x14ac:dyDescent="0.3">
      <c r="A11" s="25" t="s">
        <v>20</v>
      </c>
      <c r="B11" s="26">
        <f>SUM(B6:B10)</f>
        <v>128352692</v>
      </c>
      <c r="C11" s="26">
        <f>SUM(C6:C10)</f>
        <v>18882176.140000001</v>
      </c>
      <c r="D11" s="26">
        <v>0</v>
      </c>
      <c r="E11" s="26">
        <f>SUM(E6:E10)</f>
        <v>147234868.13999999</v>
      </c>
      <c r="F11" s="27">
        <f>E11/E11</f>
        <v>1</v>
      </c>
      <c r="G11" s="26">
        <f>SUM(G6:G10)</f>
        <v>115175989.75</v>
      </c>
      <c r="H11" s="28">
        <f t="shared" si="0"/>
        <v>0.78226028389201652</v>
      </c>
      <c r="I11" s="29">
        <f>G11/G11</f>
        <v>1</v>
      </c>
      <c r="J11" s="26">
        <f>SUM(J6:J10)</f>
        <v>110640677.7</v>
      </c>
      <c r="K11" s="30">
        <f>SUM(K6:K10)</f>
        <v>614377.7300000001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4" spans="1:11" ht="15.75" customHeight="1" x14ac:dyDescent="0.25">
      <c r="A14" s="19" t="s">
        <v>19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1" ht="25.5" x14ac:dyDescent="0.25">
      <c r="A15" s="12" t="s">
        <v>0</v>
      </c>
      <c r="B15" s="13" t="s">
        <v>21</v>
      </c>
      <c r="C15" s="13" t="s">
        <v>23</v>
      </c>
      <c r="D15" s="13" t="s">
        <v>22</v>
      </c>
      <c r="E15" s="13" t="s">
        <v>14</v>
      </c>
      <c r="F15" s="13" t="s">
        <v>24</v>
      </c>
      <c r="G15" s="13" t="s">
        <v>32</v>
      </c>
      <c r="H15" s="13" t="s">
        <v>33</v>
      </c>
      <c r="I15" s="13" t="s">
        <v>25</v>
      </c>
      <c r="J15" s="13" t="s">
        <v>26</v>
      </c>
    </row>
    <row r="16" spans="1:11" x14ac:dyDescent="0.25">
      <c r="A16" s="1" t="s">
        <v>27</v>
      </c>
      <c r="B16" s="2">
        <v>71795743</v>
      </c>
      <c r="C16" s="2">
        <v>2159892</v>
      </c>
      <c r="D16" s="2">
        <v>73955635</v>
      </c>
      <c r="E16" s="3">
        <f>D16/D23</f>
        <v>0.50229701655777914</v>
      </c>
      <c r="F16" s="2">
        <v>71643472.269999996</v>
      </c>
      <c r="G16" s="4">
        <f>F16/D16</f>
        <v>0.96873581397820463</v>
      </c>
      <c r="H16" s="3">
        <f>F16/F23</f>
        <v>0.60795095427844026</v>
      </c>
      <c r="I16" s="2">
        <v>70792022.560000002</v>
      </c>
      <c r="J16" s="5">
        <v>851449.71</v>
      </c>
    </row>
    <row r="17" spans="1:10" x14ac:dyDescent="0.25">
      <c r="A17" s="1" t="s">
        <v>28</v>
      </c>
      <c r="B17" s="2">
        <v>22262065</v>
      </c>
      <c r="C17" s="2">
        <v>1168631.72</v>
      </c>
      <c r="D17" s="2">
        <v>23430696.719999999</v>
      </c>
      <c r="E17" s="3">
        <f>D17/D23</f>
        <v>0.1591382327841028</v>
      </c>
      <c r="F17" s="2">
        <v>17876641.25</v>
      </c>
      <c r="G17" s="4">
        <f t="shared" ref="G17:G22" si="1">F17/D17</f>
        <v>0.76295815970085246</v>
      </c>
      <c r="H17" s="3">
        <f>F17/F23</f>
        <v>0.15169729722580391</v>
      </c>
      <c r="I17" s="2">
        <v>16715395</v>
      </c>
      <c r="J17" s="5">
        <v>1161246.25</v>
      </c>
    </row>
    <row r="18" spans="1:10" x14ac:dyDescent="0.25">
      <c r="A18" s="1" t="s">
        <v>29</v>
      </c>
      <c r="B18" s="2">
        <v>50425</v>
      </c>
      <c r="C18" s="2">
        <v>60018.62</v>
      </c>
      <c r="D18" s="2">
        <v>110443.62</v>
      </c>
      <c r="E18" s="3">
        <f>D18/D23</f>
        <v>7.501186464539323E-4</v>
      </c>
      <c r="F18" s="2">
        <v>102701.57</v>
      </c>
      <c r="G18" s="4">
        <f t="shared" si="1"/>
        <v>0.92990043245594456</v>
      </c>
      <c r="H18" s="3">
        <f>F18/F23</f>
        <v>8.715032299396122E-4</v>
      </c>
      <c r="I18" s="2">
        <v>102701.57</v>
      </c>
      <c r="J18" s="5">
        <v>0</v>
      </c>
    </row>
    <row r="19" spans="1:10" x14ac:dyDescent="0.25">
      <c r="A19" s="1" t="s">
        <v>9</v>
      </c>
      <c r="B19" s="2">
        <v>4351724</v>
      </c>
      <c r="C19" s="2">
        <v>387082</v>
      </c>
      <c r="D19" s="2">
        <v>4738806</v>
      </c>
      <c r="E19" s="3">
        <f>D19/D23</f>
        <v>3.2185351607705123E-2</v>
      </c>
      <c r="F19" s="2">
        <v>4326080.4000000004</v>
      </c>
      <c r="G19" s="4">
        <f t="shared" si="1"/>
        <v>0.91290514952500701</v>
      </c>
      <c r="H19" s="3">
        <f>F19/F23</f>
        <v>3.6710179226845795E-2</v>
      </c>
      <c r="I19" s="2">
        <v>3821994.02</v>
      </c>
      <c r="J19" s="5">
        <v>504086.38</v>
      </c>
    </row>
    <row r="20" spans="1:10" x14ac:dyDescent="0.25">
      <c r="A20" s="1" t="s">
        <v>30</v>
      </c>
      <c r="B20" s="2">
        <v>29641532</v>
      </c>
      <c r="C20" s="2">
        <v>15102372.35</v>
      </c>
      <c r="D20" s="2">
        <v>44743904.350000001</v>
      </c>
      <c r="E20" s="3">
        <f>D20/D23</f>
        <v>0.30389475614875916</v>
      </c>
      <c r="F20" s="2">
        <v>23670654.18</v>
      </c>
      <c r="G20" s="4">
        <f t="shared" si="1"/>
        <v>0.52902522754476611</v>
      </c>
      <c r="H20" s="3">
        <f>F20/F23</f>
        <v>0.20086403326310961</v>
      </c>
      <c r="I20" s="2">
        <v>21451166.489999998</v>
      </c>
      <c r="J20" s="5">
        <v>2219487.69</v>
      </c>
    </row>
    <row r="21" spans="1:10" x14ac:dyDescent="0.25">
      <c r="A21" s="1" t="s">
        <v>12</v>
      </c>
      <c r="B21" s="2">
        <v>85000</v>
      </c>
      <c r="C21" s="2">
        <v>0</v>
      </c>
      <c r="D21" s="2">
        <v>85000</v>
      </c>
      <c r="E21" s="3">
        <f>D21/D23</f>
        <v>5.7730890157878061E-4</v>
      </c>
      <c r="F21" s="2">
        <v>76550</v>
      </c>
      <c r="G21" s="4">
        <f t="shared" si="1"/>
        <v>0.90058823529411769</v>
      </c>
      <c r="H21" s="3">
        <f>F21/F23</f>
        <v>6.4958668355193897E-4</v>
      </c>
      <c r="I21" s="2">
        <v>76550</v>
      </c>
      <c r="J21" s="5">
        <v>0</v>
      </c>
    </row>
    <row r="22" spans="1:10" ht="15.75" thickBot="1" x14ac:dyDescent="0.3">
      <c r="A22" s="31" t="s">
        <v>31</v>
      </c>
      <c r="B22" s="32">
        <v>166203</v>
      </c>
      <c r="C22" s="32">
        <v>4179.45</v>
      </c>
      <c r="D22" s="32">
        <v>170382.45</v>
      </c>
      <c r="E22" s="33">
        <f>D22/D23</f>
        <v>1.1572153536211945E-3</v>
      </c>
      <c r="F22" s="32">
        <v>148064.84</v>
      </c>
      <c r="G22" s="34">
        <f t="shared" si="1"/>
        <v>0.86901461975690564</v>
      </c>
      <c r="H22" s="33">
        <f>F22/F23</f>
        <v>1.2564460923089283E-3</v>
      </c>
      <c r="I22" s="32">
        <v>148064.84</v>
      </c>
      <c r="J22" s="35">
        <v>0</v>
      </c>
    </row>
    <row r="23" spans="1:10" ht="15.75" thickBot="1" x14ac:dyDescent="0.3">
      <c r="A23" s="25" t="s">
        <v>13</v>
      </c>
      <c r="B23" s="26">
        <f>SUM(B16:B22)</f>
        <v>128352692</v>
      </c>
      <c r="C23" s="26">
        <f>SUM(C16:C22)</f>
        <v>18882176.139999997</v>
      </c>
      <c r="D23" s="26">
        <f>SUM(D16:D22)</f>
        <v>147234868.13999999</v>
      </c>
      <c r="E23" s="27">
        <f>D23/D23</f>
        <v>1</v>
      </c>
      <c r="F23" s="26">
        <f>SUM(F16:F22)</f>
        <v>117844164.50999999</v>
      </c>
      <c r="G23" s="29">
        <f>F23/D23</f>
        <v>0.80038217847926141</v>
      </c>
      <c r="H23" s="29">
        <f>F23/F23</f>
        <v>1</v>
      </c>
      <c r="I23" s="26">
        <f>SUM(I16:I22)</f>
        <v>113107894.47999999</v>
      </c>
      <c r="J23" s="30">
        <f>SUM(J16:J22)</f>
        <v>4736270.0299999993</v>
      </c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</sheetData>
  <mergeCells count="3">
    <mergeCell ref="A1:K1"/>
    <mergeCell ref="A4:K4"/>
    <mergeCell ref="A2:K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showGridLines="0" workbookViewId="0">
      <selection activeCell="K12" sqref="K12"/>
    </sheetView>
  </sheetViews>
  <sheetFormatPr baseColWidth="10" defaultColWidth="9.140625" defaultRowHeight="15" x14ac:dyDescent="0.25"/>
  <cols>
    <col min="1" max="1" width="42.140625" style="36" customWidth="1"/>
    <col min="2" max="2" width="13.28515625" style="36" bestFit="1" customWidth="1"/>
    <col min="3" max="3" width="12.28515625" style="36" bestFit="1" customWidth="1"/>
    <col min="4" max="4" width="13.28515625" style="36" bestFit="1" customWidth="1"/>
    <col min="5" max="5" width="14.85546875" style="36" customWidth="1"/>
    <col min="6" max="6" width="14.42578125" style="36" customWidth="1"/>
    <col min="7" max="8" width="16.140625" style="36" customWidth="1"/>
    <col min="9" max="10" width="12.28515625" style="36" bestFit="1" customWidth="1"/>
    <col min="11" max="11" width="9.85546875" style="36" bestFit="1" customWidth="1"/>
    <col min="12" max="12" width="1" style="36" customWidth="1"/>
    <col min="13" max="13" width="5.42578125" style="36" customWidth="1"/>
    <col min="14" max="16384" width="9.140625" style="36"/>
  </cols>
  <sheetData>
    <row r="1" spans="1:1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" x14ac:dyDescent="0.25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38"/>
    </row>
    <row r="4" spans="1:11" ht="15.75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38.25" x14ac:dyDescent="0.25">
      <c r="A5" s="37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1" t="s">
        <v>14</v>
      </c>
      <c r="G5" s="40" t="s">
        <v>34</v>
      </c>
      <c r="H5" s="41" t="s">
        <v>15</v>
      </c>
      <c r="I5" s="41" t="s">
        <v>16</v>
      </c>
      <c r="J5" s="40" t="s">
        <v>6</v>
      </c>
      <c r="K5" s="42" t="s">
        <v>7</v>
      </c>
    </row>
    <row r="6" spans="1:11" x14ac:dyDescent="0.25">
      <c r="A6" s="39" t="s">
        <v>8</v>
      </c>
      <c r="B6" s="50">
        <v>17639000</v>
      </c>
      <c r="C6" s="50">
        <v>0</v>
      </c>
      <c r="D6" s="50">
        <v>0</v>
      </c>
      <c r="E6" s="50">
        <v>17639000</v>
      </c>
      <c r="F6" s="51">
        <f>E6/E11</f>
        <v>0.11493883307503074</v>
      </c>
      <c r="G6" s="50">
        <v>2931059.76</v>
      </c>
      <c r="H6" s="51">
        <f>G6/E6</f>
        <v>0.16616927036680082</v>
      </c>
      <c r="I6" s="51">
        <f>G6/G11</f>
        <v>0.13471761917809275</v>
      </c>
      <c r="J6" s="50">
        <v>2160307.41</v>
      </c>
      <c r="K6" s="52">
        <v>690719.73</v>
      </c>
    </row>
    <row r="7" spans="1:11" x14ac:dyDescent="0.25">
      <c r="A7" s="39" t="s">
        <v>9</v>
      </c>
      <c r="B7" s="50">
        <v>79053500</v>
      </c>
      <c r="C7" s="50">
        <v>0</v>
      </c>
      <c r="D7" s="50">
        <v>0</v>
      </c>
      <c r="E7" s="50">
        <v>79053500</v>
      </c>
      <c r="F7" s="51">
        <f>E7/E11</f>
        <v>0.51512654008146397</v>
      </c>
      <c r="G7" s="50">
        <v>14247270.289999999</v>
      </c>
      <c r="H7" s="51">
        <f t="shared" ref="H7:H10" si="0">G7/E7</f>
        <v>0.18022314369382758</v>
      </c>
      <c r="I7" s="51">
        <f>G7/G11</f>
        <v>0.65483425464364287</v>
      </c>
      <c r="J7" s="50">
        <v>14243965.960000001</v>
      </c>
      <c r="K7" s="52">
        <v>0</v>
      </c>
    </row>
    <row r="8" spans="1:11" x14ac:dyDescent="0.25">
      <c r="A8" s="39" t="s">
        <v>10</v>
      </c>
      <c r="B8" s="50">
        <v>906000</v>
      </c>
      <c r="C8" s="50">
        <v>0</v>
      </c>
      <c r="D8" s="50">
        <v>0</v>
      </c>
      <c r="E8" s="50">
        <v>906000</v>
      </c>
      <c r="F8" s="51">
        <f>E8/E11</f>
        <v>5.9036556928384748E-3</v>
      </c>
      <c r="G8" s="50">
        <v>316173.7</v>
      </c>
      <c r="H8" s="51">
        <f t="shared" si="0"/>
        <v>0.34897759381898458</v>
      </c>
      <c r="I8" s="51">
        <f>G8/G11</f>
        <v>1.4532002619669734E-2</v>
      </c>
      <c r="J8" s="50">
        <v>286686.34000000003</v>
      </c>
      <c r="K8" s="52">
        <v>19735.240000000002</v>
      </c>
    </row>
    <row r="9" spans="1:11" x14ac:dyDescent="0.25">
      <c r="A9" s="39" t="s">
        <v>11</v>
      </c>
      <c r="B9" s="50">
        <v>12356000</v>
      </c>
      <c r="C9" s="50">
        <v>0</v>
      </c>
      <c r="D9" s="50">
        <v>0</v>
      </c>
      <c r="E9" s="50">
        <v>12356000</v>
      </c>
      <c r="F9" s="51">
        <f>E9/E11</f>
        <v>8.051387388599579E-2</v>
      </c>
      <c r="G9" s="50">
        <v>4262059.49</v>
      </c>
      <c r="H9" s="51">
        <f t="shared" si="0"/>
        <v>0.34493845014567825</v>
      </c>
      <c r="I9" s="51">
        <f>G9/G11</f>
        <v>0.1958931425158647</v>
      </c>
      <c r="J9" s="50">
        <v>3756890.58</v>
      </c>
      <c r="K9" s="52">
        <v>0</v>
      </c>
    </row>
    <row r="10" spans="1:11" ht="15.75" thickBot="1" x14ac:dyDescent="0.3">
      <c r="A10" s="43" t="s">
        <v>12</v>
      </c>
      <c r="B10" s="53">
        <v>27695353</v>
      </c>
      <c r="C10" s="53">
        <v>15814381.220000001</v>
      </c>
      <c r="D10" s="53">
        <v>0</v>
      </c>
      <c r="E10" s="53">
        <v>43509734.219999999</v>
      </c>
      <c r="F10" s="54">
        <f>E10/E11</f>
        <v>0.28351709726467106</v>
      </c>
      <c r="G10" s="53">
        <v>500</v>
      </c>
      <c r="H10" s="51">
        <f t="shared" si="0"/>
        <v>1.1491681320594378E-5</v>
      </c>
      <c r="I10" s="54">
        <f>G10/G11</f>
        <v>2.2981042730103316E-5</v>
      </c>
      <c r="J10" s="53">
        <v>500</v>
      </c>
      <c r="K10" s="55">
        <v>0</v>
      </c>
    </row>
    <row r="11" spans="1:11" ht="15.75" thickBot="1" x14ac:dyDescent="0.3">
      <c r="A11" s="44" t="s">
        <v>13</v>
      </c>
      <c r="B11" s="45">
        <f>SUM(B6:B10)</f>
        <v>137649853</v>
      </c>
      <c r="C11" s="45">
        <f>SUM(C6:C10)</f>
        <v>15814381.220000001</v>
      </c>
      <c r="D11" s="45">
        <v>0</v>
      </c>
      <c r="E11" s="45">
        <f>SUM(E6:E10)</f>
        <v>153464234.22</v>
      </c>
      <c r="F11" s="49">
        <f>E11/E11</f>
        <v>1</v>
      </c>
      <c r="G11" s="48">
        <f>SUM(G6:G10)</f>
        <v>21757063.239999995</v>
      </c>
      <c r="H11" s="47">
        <f>G11/E11</f>
        <v>0.14177285900250847</v>
      </c>
      <c r="I11" s="47">
        <v>1</v>
      </c>
      <c r="J11" s="45">
        <f>SUM(J6:J10)</f>
        <v>20448350.289999999</v>
      </c>
      <c r="K11" s="46">
        <f>SUM(K6:K10)</f>
        <v>710454.97</v>
      </c>
    </row>
    <row r="14" spans="1:11" ht="15.75" x14ac:dyDescent="0.25">
      <c r="A14" s="61" t="s">
        <v>19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1" ht="38.25" x14ac:dyDescent="0.25">
      <c r="A15" s="37" t="s">
        <v>0</v>
      </c>
      <c r="B15" s="40" t="s">
        <v>21</v>
      </c>
      <c r="C15" s="40" t="s">
        <v>23</v>
      </c>
      <c r="D15" s="40" t="s">
        <v>22</v>
      </c>
      <c r="E15" s="41" t="s">
        <v>14</v>
      </c>
      <c r="F15" s="40" t="s">
        <v>24</v>
      </c>
      <c r="G15" s="41" t="s">
        <v>32</v>
      </c>
      <c r="H15" s="41" t="s">
        <v>33</v>
      </c>
      <c r="I15" s="40" t="s">
        <v>25</v>
      </c>
      <c r="J15" s="42" t="s">
        <v>26</v>
      </c>
    </row>
    <row r="16" spans="1:11" x14ac:dyDescent="0.25">
      <c r="A16" s="39" t="s">
        <v>27</v>
      </c>
      <c r="B16" s="50">
        <v>75052008</v>
      </c>
      <c r="C16" s="50">
        <v>105881.39</v>
      </c>
      <c r="D16" s="50">
        <v>75157889.390000001</v>
      </c>
      <c r="E16" s="51">
        <f>D16/D23</f>
        <v>0.48974594224324491</v>
      </c>
      <c r="F16" s="50">
        <v>10225555.35</v>
      </c>
      <c r="G16" s="51">
        <f>F16/D16</f>
        <v>0.13605431755725358</v>
      </c>
      <c r="H16" s="51">
        <f>F16/F23</f>
        <v>0.60398421412650349</v>
      </c>
      <c r="I16" s="50">
        <v>10225555.35</v>
      </c>
      <c r="J16" s="52">
        <v>0</v>
      </c>
    </row>
    <row r="17" spans="1:10" x14ac:dyDescent="0.25">
      <c r="A17" s="39" t="s">
        <v>28</v>
      </c>
      <c r="B17" s="50">
        <v>21088856</v>
      </c>
      <c r="C17" s="50">
        <v>1895133.18</v>
      </c>
      <c r="D17" s="50">
        <v>22983989.18</v>
      </c>
      <c r="E17" s="51">
        <f>D17/D23</f>
        <v>0.14976891353425012</v>
      </c>
      <c r="F17" s="50">
        <v>2780914.37</v>
      </c>
      <c r="G17" s="51">
        <f t="shared" ref="G17:G22" si="1">F17/D17</f>
        <v>0.12099354677820119</v>
      </c>
      <c r="H17" s="51">
        <f>F17/F23</f>
        <v>0.16425791292768765</v>
      </c>
      <c r="I17" s="50">
        <v>2586944.91</v>
      </c>
      <c r="J17" s="52">
        <v>193969.46</v>
      </c>
    </row>
    <row r="18" spans="1:10" x14ac:dyDescent="0.25">
      <c r="A18" s="39" t="s">
        <v>29</v>
      </c>
      <c r="B18" s="50">
        <v>50250</v>
      </c>
      <c r="C18" s="50">
        <v>18.62</v>
      </c>
      <c r="D18" s="50">
        <v>50268.62</v>
      </c>
      <c r="E18" s="51">
        <f>D18/D23</f>
        <v>3.2756178848262395E-4</v>
      </c>
      <c r="F18" s="50">
        <v>8131.27</v>
      </c>
      <c r="G18" s="51">
        <f t="shared" si="1"/>
        <v>0.16175638002395928</v>
      </c>
      <c r="H18" s="51">
        <f>F18/F23</f>
        <v>4.8028283576797762E-4</v>
      </c>
      <c r="I18" s="50">
        <v>8131.27</v>
      </c>
      <c r="J18" s="52">
        <v>0</v>
      </c>
    </row>
    <row r="19" spans="1:10" x14ac:dyDescent="0.25">
      <c r="A19" s="39" t="s">
        <v>9</v>
      </c>
      <c r="B19" s="50">
        <v>4622500</v>
      </c>
      <c r="C19" s="50">
        <v>0</v>
      </c>
      <c r="D19" s="50">
        <v>4622500</v>
      </c>
      <c r="E19" s="51">
        <f>D19/D23</f>
        <v>3.0121263867218338E-2</v>
      </c>
      <c r="F19" s="50">
        <v>430446.33</v>
      </c>
      <c r="G19" s="51">
        <f t="shared" si="1"/>
        <v>9.311981179015684E-2</v>
      </c>
      <c r="H19" s="51">
        <f>F19/F23</f>
        <v>2.5424808672977122E-2</v>
      </c>
      <c r="I19" s="50">
        <v>398979.44</v>
      </c>
      <c r="J19" s="52">
        <v>31466.89</v>
      </c>
    </row>
    <row r="20" spans="1:10" x14ac:dyDescent="0.25">
      <c r="A20" s="39" t="s">
        <v>30</v>
      </c>
      <c r="B20" s="50">
        <v>36578000</v>
      </c>
      <c r="C20" s="50">
        <v>13807950.4</v>
      </c>
      <c r="D20" s="50">
        <v>50385950.399999999</v>
      </c>
      <c r="E20" s="51">
        <f>D20/D23</f>
        <v>0.32832634011876155</v>
      </c>
      <c r="F20" s="50">
        <v>3371129.92</v>
      </c>
      <c r="G20" s="51">
        <f t="shared" si="1"/>
        <v>6.6906149298317091E-2</v>
      </c>
      <c r="H20" s="51">
        <f>F20/F23</f>
        <v>0.19911967475189918</v>
      </c>
      <c r="I20" s="50">
        <v>3043862.46</v>
      </c>
      <c r="J20" s="52">
        <v>327267.46000000002</v>
      </c>
    </row>
    <row r="21" spans="1:10" x14ac:dyDescent="0.25">
      <c r="A21" s="39" t="s">
        <v>12</v>
      </c>
      <c r="B21" s="50">
        <v>110000</v>
      </c>
      <c r="C21" s="50">
        <v>0</v>
      </c>
      <c r="D21" s="50">
        <v>110000</v>
      </c>
      <c r="E21" s="51">
        <f>D21/D23</f>
        <v>7.1678507850600698E-4</v>
      </c>
      <c r="F21" s="50">
        <v>32000</v>
      </c>
      <c r="G21" s="51">
        <f t="shared" si="1"/>
        <v>0.29090909090909089</v>
      </c>
      <c r="H21" s="51">
        <f>F21/F23</f>
        <v>1.8901168875926249E-3</v>
      </c>
      <c r="I21" s="50">
        <v>32000</v>
      </c>
      <c r="J21" s="52">
        <v>0</v>
      </c>
    </row>
    <row r="22" spans="1:10" ht="15.75" thickBot="1" x14ac:dyDescent="0.3">
      <c r="A22" s="43" t="s">
        <v>31</v>
      </c>
      <c r="B22" s="53">
        <v>148239</v>
      </c>
      <c r="C22" s="53">
        <v>4179.45</v>
      </c>
      <c r="D22" s="53">
        <v>152418.45000000001</v>
      </c>
      <c r="E22" s="51">
        <f>D22/D23</f>
        <v>9.9319336953649002E-4</v>
      </c>
      <c r="F22" s="53">
        <v>81992.639999999999</v>
      </c>
      <c r="G22" s="51">
        <f t="shared" si="1"/>
        <v>0.53794432366947698</v>
      </c>
      <c r="H22" s="51">
        <f>F22/F23</f>
        <v>4.8429897975719545E-3</v>
      </c>
      <c r="I22" s="53">
        <v>81992.639999999999</v>
      </c>
      <c r="J22" s="55">
        <v>0</v>
      </c>
    </row>
    <row r="23" spans="1:10" ht="15.75" thickBot="1" x14ac:dyDescent="0.3">
      <c r="A23" s="44" t="s">
        <v>13</v>
      </c>
      <c r="B23" s="45">
        <f>SUM(B16:B22)</f>
        <v>137649853</v>
      </c>
      <c r="C23" s="45">
        <f>SUM(C16:C22)</f>
        <v>15813163.039999999</v>
      </c>
      <c r="D23" s="45">
        <f>SUM(D16:D22)</f>
        <v>153463016.03999999</v>
      </c>
      <c r="E23" s="47">
        <f>D23/D23</f>
        <v>1</v>
      </c>
      <c r="F23" s="45">
        <f>SUM(F16:F22)</f>
        <v>16930169.879999999</v>
      </c>
      <c r="G23" s="47">
        <f>F23/D23</f>
        <v>0.11032084678687122</v>
      </c>
      <c r="H23" s="47">
        <f>F23/F23</f>
        <v>1</v>
      </c>
      <c r="I23" s="45">
        <f>SUM(I16:I22)</f>
        <v>16377466.07</v>
      </c>
      <c r="J23" s="46">
        <f>SUM(J16:J22)</f>
        <v>552703.81000000006</v>
      </c>
    </row>
  </sheetData>
  <mergeCells count="4">
    <mergeCell ref="A1:K1"/>
    <mergeCell ref="A2:K2"/>
    <mergeCell ref="A4:K4"/>
    <mergeCell ref="A14:J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showGridLines="0" tabSelected="1" workbookViewId="0">
      <selection activeCell="E34" sqref="E34"/>
    </sheetView>
  </sheetViews>
  <sheetFormatPr baseColWidth="10" defaultColWidth="9.140625" defaultRowHeight="15" x14ac:dyDescent="0.25"/>
  <cols>
    <col min="1" max="1" width="42.140625" style="36" customWidth="1"/>
    <col min="2" max="2" width="13.28515625" style="36" bestFit="1" customWidth="1"/>
    <col min="3" max="3" width="12.28515625" style="36" bestFit="1" customWidth="1"/>
    <col min="4" max="4" width="13.28515625" style="36" bestFit="1" customWidth="1"/>
    <col min="5" max="5" width="14.85546875" style="36" customWidth="1"/>
    <col min="6" max="6" width="14.42578125" style="36" customWidth="1"/>
    <col min="7" max="8" width="16.140625" style="36" customWidth="1"/>
    <col min="9" max="10" width="12.28515625" style="36" bestFit="1" customWidth="1"/>
    <col min="11" max="11" width="11.28515625" style="36" bestFit="1" customWidth="1"/>
    <col min="12" max="12" width="1" style="36" customWidth="1"/>
    <col min="13" max="13" width="5.42578125" style="36" customWidth="1"/>
    <col min="14" max="16384" width="9.140625" style="36"/>
  </cols>
  <sheetData>
    <row r="1" spans="1:1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" x14ac:dyDescent="0.25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38"/>
    </row>
    <row r="4" spans="1:11" ht="15.75" x14ac:dyDescent="0.25">
      <c r="A4" s="61" t="s">
        <v>18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38.25" x14ac:dyDescent="0.25">
      <c r="A5" s="37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1" t="s">
        <v>14</v>
      </c>
      <c r="G5" s="40" t="s">
        <v>34</v>
      </c>
      <c r="H5" s="41" t="s">
        <v>15</v>
      </c>
      <c r="I5" s="41" t="s">
        <v>16</v>
      </c>
      <c r="J5" s="40" t="s">
        <v>6</v>
      </c>
      <c r="K5" s="42" t="s">
        <v>7</v>
      </c>
    </row>
    <row r="6" spans="1:11" x14ac:dyDescent="0.25">
      <c r="A6" s="39" t="s">
        <v>8</v>
      </c>
      <c r="B6" s="50">
        <v>17639000</v>
      </c>
      <c r="C6" s="50">
        <v>0</v>
      </c>
      <c r="D6" s="50">
        <v>0</v>
      </c>
      <c r="E6" s="50">
        <v>17639000</v>
      </c>
      <c r="F6" s="51">
        <f>E6/E11</f>
        <v>0.11329212838228149</v>
      </c>
      <c r="G6" s="50">
        <v>5175234.47</v>
      </c>
      <c r="H6" s="51">
        <f>G6/E6</f>
        <v>0.29339727138726684</v>
      </c>
      <c r="I6" s="51">
        <f>G6/G11</f>
        <v>0.10070261967270402</v>
      </c>
      <c r="J6" s="50">
        <v>3622677.94</v>
      </c>
      <c r="K6" s="52">
        <v>1395720.91</v>
      </c>
    </row>
    <row r="7" spans="1:11" x14ac:dyDescent="0.25">
      <c r="A7" s="39" t="s">
        <v>9</v>
      </c>
      <c r="B7" s="50">
        <v>79053500</v>
      </c>
      <c r="C7" s="50">
        <v>7000</v>
      </c>
      <c r="D7" s="50">
        <v>0</v>
      </c>
      <c r="E7" s="50">
        <v>79060500</v>
      </c>
      <c r="F7" s="51">
        <f>E7/E11</f>
        <v>0.50779138930593382</v>
      </c>
      <c r="G7" s="50">
        <v>39274137.119999997</v>
      </c>
      <c r="H7" s="51">
        <f t="shared" ref="H7:H10" si="0">G7/E7</f>
        <v>0.49676054565807193</v>
      </c>
      <c r="I7" s="51">
        <f>G7/G11</f>
        <v>0.76421822359847347</v>
      </c>
      <c r="J7" s="50">
        <v>39249376.899999999</v>
      </c>
      <c r="K7" s="52">
        <v>15540</v>
      </c>
    </row>
    <row r="8" spans="1:11" x14ac:dyDescent="0.25">
      <c r="A8" s="39" t="s">
        <v>10</v>
      </c>
      <c r="B8" s="50">
        <v>906000</v>
      </c>
      <c r="C8" s="50">
        <v>0</v>
      </c>
      <c r="D8" s="50">
        <v>0</v>
      </c>
      <c r="E8" s="50">
        <v>906000</v>
      </c>
      <c r="F8" s="51">
        <f>E8/E11</f>
        <v>5.8190752488433035E-3</v>
      </c>
      <c r="G8" s="50">
        <v>631243.88</v>
      </c>
      <c r="H8" s="51">
        <f t="shared" si="0"/>
        <v>0.69673717439293603</v>
      </c>
      <c r="I8" s="51">
        <f>G8/G11</f>
        <v>1.2283098038717853E-2</v>
      </c>
      <c r="J8" s="50">
        <v>596456.17000000004</v>
      </c>
      <c r="K8" s="52">
        <v>34787.71</v>
      </c>
    </row>
    <row r="9" spans="1:11" x14ac:dyDescent="0.25">
      <c r="A9" s="39" t="s">
        <v>11</v>
      </c>
      <c r="B9" s="50">
        <v>12356000</v>
      </c>
      <c r="C9" s="50">
        <v>0</v>
      </c>
      <c r="D9" s="50">
        <v>0</v>
      </c>
      <c r="E9" s="50">
        <v>12356000</v>
      </c>
      <c r="F9" s="51">
        <f>E9/E11</f>
        <v>7.9360368404754814E-2</v>
      </c>
      <c r="G9" s="50">
        <v>6309144.1299999999</v>
      </c>
      <c r="H9" s="51">
        <f t="shared" si="0"/>
        <v>0.51061380139203627</v>
      </c>
      <c r="I9" s="51">
        <f>G9/G11</f>
        <v>0.12276687084743103</v>
      </c>
      <c r="J9" s="50">
        <v>5647356.4000000004</v>
      </c>
      <c r="K9" s="52">
        <v>0</v>
      </c>
    </row>
    <row r="10" spans="1:11" ht="15.75" thickBot="1" x14ac:dyDescent="0.3">
      <c r="A10" s="43" t="s">
        <v>12</v>
      </c>
      <c r="B10" s="53">
        <v>27695353</v>
      </c>
      <c r="C10" s="53">
        <v>18037988.75</v>
      </c>
      <c r="D10" s="53">
        <v>0</v>
      </c>
      <c r="E10" s="53">
        <v>45733341.75</v>
      </c>
      <c r="F10" s="54">
        <f>E10/E11</f>
        <v>0.29373703865818662</v>
      </c>
      <c r="G10" s="53">
        <v>1500</v>
      </c>
      <c r="H10" s="51">
        <f t="shared" si="0"/>
        <v>3.2798827783014565E-5</v>
      </c>
      <c r="I10" s="54">
        <f>G10/G11</f>
        <v>2.9187842673542877E-5</v>
      </c>
      <c r="J10" s="53">
        <v>1500</v>
      </c>
      <c r="K10" s="55">
        <v>0</v>
      </c>
    </row>
    <row r="11" spans="1:11" ht="15.75" thickBot="1" x14ac:dyDescent="0.3">
      <c r="A11" s="44" t="s">
        <v>13</v>
      </c>
      <c r="B11" s="45">
        <f>SUM(B6:B10)</f>
        <v>137649853</v>
      </c>
      <c r="C11" s="45">
        <f>SUM(C6:C10)</f>
        <v>18044988.75</v>
      </c>
      <c r="D11" s="45">
        <v>0</v>
      </c>
      <c r="E11" s="45">
        <f>SUM(E6:E10)</f>
        <v>155694841.75</v>
      </c>
      <c r="F11" s="49">
        <f>E11/E11</f>
        <v>1</v>
      </c>
      <c r="G11" s="48">
        <f>SUM(G6:G10)</f>
        <v>51391259.600000001</v>
      </c>
      <c r="H11" s="47">
        <f>G11/E11</f>
        <v>0.33007682863713117</v>
      </c>
      <c r="I11" s="47">
        <v>1</v>
      </c>
      <c r="J11" s="45">
        <f>SUM(J6:J10)</f>
        <v>49117367.409999996</v>
      </c>
      <c r="K11" s="46">
        <f>SUM(K6:K10)</f>
        <v>1446048.6199999999</v>
      </c>
    </row>
    <row r="14" spans="1:11" ht="15.75" x14ac:dyDescent="0.25">
      <c r="A14" s="61" t="s">
        <v>19</v>
      </c>
      <c r="B14" s="61"/>
      <c r="C14" s="61"/>
      <c r="D14" s="61"/>
      <c r="E14" s="61"/>
      <c r="F14" s="61"/>
      <c r="G14" s="61"/>
      <c r="H14" s="61"/>
      <c r="I14" s="61"/>
      <c r="J14" s="61"/>
    </row>
    <row r="15" spans="1:11" ht="38.25" x14ac:dyDescent="0.25">
      <c r="A15" s="37" t="s">
        <v>0</v>
      </c>
      <c r="B15" s="40" t="s">
        <v>21</v>
      </c>
      <c r="C15" s="40" t="s">
        <v>23</v>
      </c>
      <c r="D15" s="40" t="s">
        <v>22</v>
      </c>
      <c r="E15" s="41" t="s">
        <v>14</v>
      </c>
      <c r="F15" s="40" t="s">
        <v>24</v>
      </c>
      <c r="G15" s="41" t="s">
        <v>32</v>
      </c>
      <c r="H15" s="41" t="s">
        <v>33</v>
      </c>
      <c r="I15" s="40" t="s">
        <v>25</v>
      </c>
      <c r="J15" s="42" t="s">
        <v>26</v>
      </c>
    </row>
    <row r="16" spans="1:11" x14ac:dyDescent="0.25">
      <c r="A16" s="39" t="s">
        <v>27</v>
      </c>
      <c r="B16" s="50">
        <v>75052008</v>
      </c>
      <c r="C16" s="50">
        <v>135881.39000000001</v>
      </c>
      <c r="D16" s="50">
        <v>75187889.390000001</v>
      </c>
      <c r="E16" s="51">
        <f>D16/D23</f>
        <v>0.48291830547135545</v>
      </c>
      <c r="F16" s="50">
        <v>36641703.350000001</v>
      </c>
      <c r="G16" s="51">
        <f>F16/D16</f>
        <v>0.48733517654604297</v>
      </c>
      <c r="H16" s="51">
        <f>F16/F23</f>
        <v>0.65164359703152275</v>
      </c>
      <c r="I16" s="50">
        <v>36641703.350000001</v>
      </c>
      <c r="J16" s="52">
        <v>0</v>
      </c>
    </row>
    <row r="17" spans="1:10" x14ac:dyDescent="0.25">
      <c r="A17" s="39" t="s">
        <v>28</v>
      </c>
      <c r="B17" s="50">
        <v>21088856</v>
      </c>
      <c r="C17" s="50">
        <v>2043904.16</v>
      </c>
      <c r="D17" s="50">
        <v>23132760.16</v>
      </c>
      <c r="E17" s="51">
        <f>D17/D23</f>
        <v>0.14857756253001375</v>
      </c>
      <c r="F17" s="50">
        <v>7180719.6100000003</v>
      </c>
      <c r="G17" s="51">
        <f t="shared" ref="G17:G22" si="1">F17/D17</f>
        <v>0.31041343792672599</v>
      </c>
      <c r="H17" s="51">
        <f>F17/F23</f>
        <v>0.12770339607957099</v>
      </c>
      <c r="I17" s="50">
        <v>6983774.46</v>
      </c>
      <c r="J17" s="52">
        <v>196945.15</v>
      </c>
    </row>
    <row r="18" spans="1:10" x14ac:dyDescent="0.25">
      <c r="A18" s="39" t="s">
        <v>29</v>
      </c>
      <c r="B18" s="50">
        <v>50250</v>
      </c>
      <c r="C18" s="50">
        <v>18.62</v>
      </c>
      <c r="D18" s="50">
        <v>50268.62</v>
      </c>
      <c r="E18" s="51">
        <f>D18/D23</f>
        <v>3.2286631511712781E-4</v>
      </c>
      <c r="F18" s="50">
        <v>15337.45</v>
      </c>
      <c r="G18" s="51">
        <f t="shared" si="1"/>
        <v>0.30510982796026626</v>
      </c>
      <c r="H18" s="51">
        <f>F18/F23</f>
        <v>2.7276436883470176E-4</v>
      </c>
      <c r="I18" s="50">
        <v>15337.45</v>
      </c>
      <c r="J18" s="52">
        <v>0</v>
      </c>
    </row>
    <row r="19" spans="1:10" x14ac:dyDescent="0.25">
      <c r="A19" s="39" t="s">
        <v>9</v>
      </c>
      <c r="B19" s="50">
        <v>4622500</v>
      </c>
      <c r="C19" s="50">
        <v>0</v>
      </c>
      <c r="D19" s="50">
        <v>4622500</v>
      </c>
      <c r="E19" s="51">
        <f>D19/D23</f>
        <v>2.9689487032445352E-2</v>
      </c>
      <c r="F19" s="50">
        <v>430446.33</v>
      </c>
      <c r="G19" s="51">
        <f t="shared" si="1"/>
        <v>9.311981179015684E-2</v>
      </c>
      <c r="H19" s="51">
        <f>F19/F23</f>
        <v>7.6551461631277533E-3</v>
      </c>
      <c r="I19" s="50">
        <v>1400121.08</v>
      </c>
      <c r="J19" s="52">
        <v>9508.26</v>
      </c>
    </row>
    <row r="20" spans="1:10" x14ac:dyDescent="0.25">
      <c r="A20" s="39" t="s">
        <v>30</v>
      </c>
      <c r="B20" s="50">
        <v>36578000</v>
      </c>
      <c r="C20" s="50">
        <v>15761005.630000001</v>
      </c>
      <c r="D20" s="50">
        <v>52339005.630000003</v>
      </c>
      <c r="E20" s="51">
        <f>D20/D23</f>
        <v>0.33616403005797069</v>
      </c>
      <c r="F20" s="50">
        <v>11784468.98</v>
      </c>
      <c r="G20" s="51">
        <f t="shared" si="1"/>
        <v>0.22515653169469663</v>
      </c>
      <c r="H20" s="51">
        <f>F20/F23</f>
        <v>0.20957742280377911</v>
      </c>
      <c r="I20" s="50">
        <v>11353826.449999999</v>
      </c>
      <c r="J20" s="52">
        <v>430642.53</v>
      </c>
    </row>
    <row r="21" spans="1:10" x14ac:dyDescent="0.25">
      <c r="A21" s="39" t="s">
        <v>12</v>
      </c>
      <c r="B21" s="50">
        <v>110000</v>
      </c>
      <c r="C21" s="50">
        <v>100000</v>
      </c>
      <c r="D21" s="50">
        <v>210000</v>
      </c>
      <c r="E21" s="51">
        <f>D21/D23</f>
        <v>1.3487922718904326E-3</v>
      </c>
      <c r="F21" s="50">
        <v>95000</v>
      </c>
      <c r="G21" s="51">
        <f t="shared" si="1"/>
        <v>0.45238095238095238</v>
      </c>
      <c r="H21" s="51">
        <f>F21/F23</f>
        <v>1.6894995608329069E-3</v>
      </c>
      <c r="I21" s="50">
        <v>95000</v>
      </c>
      <c r="J21" s="52">
        <v>0</v>
      </c>
    </row>
    <row r="22" spans="1:10" ht="15.75" thickBot="1" x14ac:dyDescent="0.3">
      <c r="A22" s="43" t="s">
        <v>31</v>
      </c>
      <c r="B22" s="53">
        <v>148239</v>
      </c>
      <c r="C22" s="53">
        <v>4179.45</v>
      </c>
      <c r="D22" s="53">
        <v>152418.45000000001</v>
      </c>
      <c r="E22" s="51">
        <f>D22/D23</f>
        <v>9.789563212072301E-4</v>
      </c>
      <c r="F22" s="53">
        <v>81992.639999999999</v>
      </c>
      <c r="G22" s="51">
        <f t="shared" si="1"/>
        <v>0.53794432366947698</v>
      </c>
      <c r="H22" s="51">
        <f>F22/F23</f>
        <v>1.4581739923319014E-3</v>
      </c>
      <c r="I22" s="53">
        <v>81992.639999999999</v>
      </c>
      <c r="J22" s="55">
        <v>0</v>
      </c>
    </row>
    <row r="23" spans="1:10" ht="15.75" thickBot="1" x14ac:dyDescent="0.3">
      <c r="A23" s="44" t="s">
        <v>13</v>
      </c>
      <c r="B23" s="45">
        <f>SUM(B16:B22)</f>
        <v>137649853</v>
      </c>
      <c r="C23" s="45">
        <f>SUM(C16:C22)</f>
        <v>18044989.25</v>
      </c>
      <c r="D23" s="45">
        <f>SUM(D16:D22)</f>
        <v>155694842.25</v>
      </c>
      <c r="E23" s="47">
        <f>D23/D23</f>
        <v>1</v>
      </c>
      <c r="F23" s="45">
        <f>SUM(F16:F22)</f>
        <v>56229668.359999999</v>
      </c>
      <c r="G23" s="47">
        <f>F23/D23</f>
        <v>0.36115305778538082</v>
      </c>
      <c r="H23" s="47">
        <f>F23/F23</f>
        <v>1</v>
      </c>
      <c r="I23" s="45">
        <f>SUM(I16:I22)</f>
        <v>56571755.430000007</v>
      </c>
      <c r="J23" s="46">
        <f>SUM(J16:J22)</f>
        <v>637095.94000000006</v>
      </c>
    </row>
  </sheetData>
  <mergeCells count="4">
    <mergeCell ref="A1:K1"/>
    <mergeCell ref="A2:K2"/>
    <mergeCell ref="A4:K4"/>
    <mergeCell ref="A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1T-2024</vt:lpstr>
      <vt:lpstr>2T-2024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2024-05-30T06:35:55Z</dcterms:created>
  <dcterms:modified xsi:type="dcterms:W3CDTF">2024-07-05T07:54:40Z</dcterms:modified>
</cp:coreProperties>
</file>